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"/>
    </mc:Choice>
  </mc:AlternateContent>
  <xr:revisionPtr revIDLastSave="0" documentId="13_ncr:1_{BBB0FBF8-FB4B-A645-AD0D-D3CCA2B22527}" xr6:coauthVersionLast="47" xr6:coauthVersionMax="47" xr10:uidLastSave="{00000000-0000-0000-0000-000000000000}"/>
  <bookViews>
    <workbookView xWindow="2780" yWindow="1500" windowWidth="28040" windowHeight="17440" activeTab="2" xr2:uid="{1CAF4E7C-A9F8-184A-A9CF-E011CB6CD941}"/>
  </bookViews>
  <sheets>
    <sheet name="Sheet1" sheetId="1" r:id="rId1"/>
    <sheet name="Sheet2" sheetId="2" r:id="rId2"/>
    <sheet name="METADATA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1" i="2" l="1"/>
  <c r="G10" i="2"/>
  <c r="F10" i="2"/>
  <c r="C10" i="2"/>
  <c r="G9" i="2"/>
  <c r="F9" i="2"/>
  <c r="E9" i="2"/>
  <c r="D9" i="2"/>
  <c r="C9" i="2"/>
  <c r="G8" i="2"/>
  <c r="F8" i="2"/>
  <c r="C8" i="2"/>
  <c r="G7" i="2"/>
  <c r="F7" i="2"/>
  <c r="C7" i="2"/>
  <c r="G6" i="2"/>
  <c r="F6" i="2"/>
  <c r="E6" i="2"/>
  <c r="D6" i="2"/>
  <c r="C6" i="2"/>
  <c r="G4" i="2"/>
  <c r="F4" i="2"/>
  <c r="E4" i="2"/>
  <c r="D4" i="2"/>
  <c r="C4" i="2"/>
  <c r="G3" i="2"/>
  <c r="F3" i="2"/>
  <c r="E3" i="2"/>
  <c r="D3" i="2"/>
  <c r="C3" i="2"/>
  <c r="G2" i="2"/>
  <c r="C2" i="2"/>
  <c r="F2" i="2"/>
  <c r="E2" i="2"/>
  <c r="D2" i="2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AM5" i="1"/>
  <c r="AL5" i="1"/>
  <c r="AK5" i="1"/>
  <c r="AJ5" i="1"/>
  <c r="AI5" i="1"/>
  <c r="AH5" i="1"/>
  <c r="AG5" i="1"/>
  <c r="AF5" i="1"/>
  <c r="AE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AM2" i="1"/>
  <c r="AK2" i="1"/>
  <c r="AI2" i="1"/>
  <c r="AG2" i="1"/>
  <c r="AE2" i="1"/>
  <c r="AC2" i="1"/>
  <c r="AA2" i="1"/>
  <c r="Y2" i="1"/>
  <c r="W2" i="1"/>
  <c r="U2" i="1"/>
  <c r="S2" i="1"/>
  <c r="Q2" i="1"/>
  <c r="O2" i="1"/>
  <c r="M2" i="1"/>
  <c r="K2" i="1"/>
  <c r="AL2" i="1"/>
  <c r="AJ2" i="1"/>
  <c r="AH2" i="1"/>
  <c r="AF2" i="1"/>
  <c r="AD2" i="1"/>
  <c r="AB2" i="1"/>
  <c r="Z2" i="1"/>
  <c r="X2" i="1"/>
  <c r="V2" i="1"/>
  <c r="T2" i="1"/>
  <c r="R2" i="1"/>
  <c r="P2" i="1"/>
  <c r="N2" i="1"/>
  <c r="L2" i="1"/>
  <c r="K14" i="1"/>
  <c r="K13" i="1"/>
  <c r="K6" i="1"/>
  <c r="K5" i="1"/>
  <c r="K4" i="1"/>
  <c r="J6" i="1"/>
  <c r="D27" i="1"/>
  <c r="I27" i="1" s="1"/>
  <c r="D26" i="1"/>
  <c r="J26" i="1" s="1"/>
  <c r="D25" i="1"/>
  <c r="I25" i="1" s="1"/>
  <c r="I13" i="1"/>
  <c r="I12" i="1"/>
  <c r="I11" i="1"/>
  <c r="A24" i="1"/>
  <c r="D24" i="1" s="1"/>
  <c r="D23" i="1"/>
  <c r="G23" i="1" s="1"/>
  <c r="D22" i="1"/>
  <c r="E22" i="1" s="1"/>
  <c r="D21" i="1"/>
  <c r="E21" i="1" s="1"/>
  <c r="D19" i="1"/>
  <c r="K19" i="1" s="1"/>
  <c r="D18" i="1"/>
  <c r="E18" i="1" s="1"/>
  <c r="D17" i="1"/>
  <c r="F17" i="1" s="1"/>
  <c r="D16" i="1"/>
  <c r="F16" i="1" s="1"/>
  <c r="F4" i="1"/>
  <c r="E6" i="1"/>
  <c r="F6" i="1"/>
  <c r="G6" i="1"/>
  <c r="H6" i="1"/>
  <c r="H11" i="1"/>
  <c r="E12" i="1"/>
  <c r="E13" i="1"/>
  <c r="F13" i="1"/>
  <c r="G22" i="1"/>
  <c r="H22" i="1"/>
  <c r="E23" i="1"/>
  <c r="F23" i="1"/>
  <c r="E2" i="1"/>
  <c r="D15" i="1"/>
  <c r="E15" i="1" s="1"/>
  <c r="D14" i="1"/>
  <c r="E14" i="1" s="1"/>
  <c r="D13" i="1"/>
  <c r="J13" i="1" s="1"/>
  <c r="D12" i="1"/>
  <c r="F12" i="1" s="1"/>
  <c r="D11" i="1"/>
  <c r="K11" i="1" s="1"/>
  <c r="C10" i="1"/>
  <c r="D10" i="1" s="1"/>
  <c r="D9" i="1"/>
  <c r="D8" i="1"/>
  <c r="K8" i="1" s="1"/>
  <c r="D7" i="1"/>
  <c r="I7" i="1" s="1"/>
  <c r="D6" i="1"/>
  <c r="I6" i="1" s="1"/>
  <c r="D5" i="1"/>
  <c r="F5" i="1" s="1"/>
  <c r="D4" i="1"/>
  <c r="J4" i="1" s="1"/>
  <c r="D3" i="1"/>
  <c r="F3" i="1" s="1"/>
  <c r="D2" i="1"/>
  <c r="F8" i="1" l="1"/>
  <c r="E8" i="1"/>
  <c r="K7" i="1"/>
  <c r="J7" i="1"/>
  <c r="I21" i="1"/>
  <c r="J8" i="1"/>
  <c r="H13" i="1"/>
  <c r="H8" i="1"/>
  <c r="H4" i="1"/>
  <c r="I22" i="1"/>
  <c r="J15" i="1"/>
  <c r="K15" i="1"/>
  <c r="G11" i="1"/>
  <c r="I18" i="1"/>
  <c r="F11" i="1"/>
  <c r="G13" i="1"/>
  <c r="G8" i="1"/>
  <c r="G4" i="1"/>
  <c r="I23" i="1"/>
  <c r="J25" i="1"/>
  <c r="K23" i="1"/>
  <c r="J27" i="1"/>
  <c r="H27" i="1"/>
  <c r="F27" i="1"/>
  <c r="G27" i="1"/>
  <c r="E27" i="1"/>
  <c r="E24" i="1"/>
  <c r="G24" i="1"/>
  <c r="H24" i="1"/>
  <c r="K24" i="1"/>
  <c r="J24" i="1"/>
  <c r="F24" i="1"/>
  <c r="F10" i="1"/>
  <c r="K10" i="1"/>
  <c r="G10" i="1"/>
  <c r="H10" i="1"/>
  <c r="J10" i="1"/>
  <c r="I10" i="1"/>
  <c r="E10" i="1"/>
  <c r="G2" i="1"/>
  <c r="J17" i="1"/>
  <c r="E11" i="1"/>
  <c r="E17" i="1"/>
  <c r="E7" i="1"/>
  <c r="E5" i="1"/>
  <c r="E3" i="1"/>
  <c r="I8" i="1"/>
  <c r="I17" i="1"/>
  <c r="J5" i="1"/>
  <c r="J14" i="1"/>
  <c r="K3" i="1"/>
  <c r="K12" i="1"/>
  <c r="K22" i="1"/>
  <c r="F2" i="1"/>
  <c r="K25" i="1"/>
  <c r="K27" i="1"/>
  <c r="H2" i="1"/>
  <c r="J18" i="1"/>
  <c r="K16" i="1"/>
  <c r="E25" i="1"/>
  <c r="H17" i="1"/>
  <c r="H12" i="1"/>
  <c r="H7" i="1"/>
  <c r="H5" i="1"/>
  <c r="H3" i="1"/>
  <c r="I5" i="1"/>
  <c r="I14" i="1"/>
  <c r="J11" i="1"/>
  <c r="J21" i="1"/>
  <c r="K17" i="1"/>
  <c r="I2" i="1"/>
  <c r="I4" i="1"/>
  <c r="G17" i="1"/>
  <c r="G12" i="1"/>
  <c r="G7" i="1"/>
  <c r="G5" i="1"/>
  <c r="G3" i="1"/>
  <c r="I15" i="1"/>
  <c r="J3" i="1"/>
  <c r="J12" i="1"/>
  <c r="J22" i="1"/>
  <c r="J2" i="1"/>
  <c r="K18" i="1"/>
  <c r="J16" i="1"/>
  <c r="I3" i="1"/>
  <c r="E4" i="1"/>
  <c r="F7" i="1"/>
  <c r="I16" i="1"/>
  <c r="J23" i="1"/>
  <c r="K21" i="1"/>
  <c r="K26" i="1"/>
  <c r="F26" i="1"/>
  <c r="H26" i="1"/>
  <c r="E26" i="1"/>
  <c r="I26" i="1"/>
  <c r="G26" i="1"/>
  <c r="J19" i="1"/>
  <c r="G19" i="1"/>
  <c r="F19" i="1"/>
  <c r="E19" i="1"/>
  <c r="I19" i="1"/>
  <c r="H19" i="1"/>
  <c r="H25" i="1"/>
  <c r="I24" i="1"/>
  <c r="G25" i="1"/>
  <c r="F25" i="1"/>
  <c r="H23" i="1"/>
  <c r="F22" i="1"/>
  <c r="H21" i="1"/>
  <c r="F21" i="1"/>
  <c r="G21" i="1"/>
  <c r="G18" i="1"/>
  <c r="F18" i="1"/>
  <c r="H18" i="1"/>
  <c r="G16" i="1"/>
  <c r="E16" i="1"/>
  <c r="H16" i="1"/>
  <c r="H15" i="1"/>
  <c r="G15" i="1"/>
  <c r="F15" i="1"/>
  <c r="H14" i="1"/>
  <c r="G14" i="1"/>
  <c r="F14" i="1"/>
</calcChain>
</file>

<file path=xl/sharedStrings.xml><?xml version="1.0" encoding="utf-8"?>
<sst xmlns="http://schemas.openxmlformats.org/spreadsheetml/2006/main" count="46" uniqueCount="37">
  <si>
    <t>x</t>
  </si>
  <si>
    <t>y</t>
  </si>
  <si>
    <t>suffix</t>
  </si>
  <si>
    <t>i</t>
  </si>
  <si>
    <t>j</t>
  </si>
  <si>
    <t>COMPLEX</t>
  </si>
  <si>
    <t>IMAGINARY</t>
  </si>
  <si>
    <t>REAL</t>
  </si>
  <si>
    <t>IMABS</t>
  </si>
  <si>
    <t>IMARGUMENT</t>
  </si>
  <si>
    <t>=COMPLEX(A20,B20,C20)</t>
  </si>
  <si>
    <t>IMCONJUGATE</t>
  </si>
  <si>
    <t>IMCOS REAL</t>
  </si>
  <si>
    <t>IMSIN</t>
  </si>
  <si>
    <t>IMTAN</t>
  </si>
  <si>
    <t>IMSINH</t>
  </si>
  <si>
    <t>IMCOSH</t>
  </si>
  <si>
    <t>IMCOT</t>
  </si>
  <si>
    <t>IMCSC</t>
  </si>
  <si>
    <t>IMCSCH</t>
  </si>
  <si>
    <t>IMSEC</t>
  </si>
  <si>
    <t>IMSECH</t>
  </si>
  <si>
    <t>IMLN</t>
  </si>
  <si>
    <t>IMLOG10</t>
  </si>
  <si>
    <t>IMLOG2</t>
  </si>
  <si>
    <t>IMEXP</t>
  </si>
  <si>
    <t>IMSQRT</t>
  </si>
  <si>
    <t>number1</t>
  </si>
  <si>
    <t>number2</t>
  </si>
  <si>
    <t>3+4i</t>
  </si>
  <si>
    <t>-4+5i</t>
  </si>
  <si>
    <t>IMPRODUCT</t>
  </si>
  <si>
    <t>IMDIV</t>
  </si>
  <si>
    <t>IMSUB</t>
  </si>
  <si>
    <t>IMSUM</t>
  </si>
  <si>
    <t>3i</t>
  </si>
  <si>
    <t>2-8i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</si>
</sst>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quotePrefix="1"/>
    <xf numFmtId="0" fontId="1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B423C-41EE-D64C-B2D9-F5413C11EE04}">
  <dimension ref="A1:AM27"/>
  <sheetViews>
    <sheetView topLeftCell="N1" workbookViewId="0">
      <selection activeCell="Z2" sqref="Z2"/>
    </sheetView>
  </sheetViews>
  <sheetFormatPr baseColWidth="10" defaultRowHeight="16" x14ac:dyDescent="0.2"/>
  <cols>
    <col min="4" max="4" width="24.83203125" customWidth="1"/>
    <col min="8" max="8" width="26.1640625" customWidth="1"/>
    <col min="9" max="9" width="21.33203125" customWidth="1"/>
    <col min="10" max="10" width="15.83203125" customWidth="1"/>
    <col min="14" max="14" width="12.83203125" bestFit="1" customWidth="1"/>
    <col min="20" max="20" width="12.83203125" bestFit="1" customWidth="1"/>
    <col min="24" max="24" width="11.1640625" bestFit="1" customWidth="1"/>
    <col min="25" max="25" width="12.1640625" bestFit="1" customWidth="1"/>
    <col min="28" max="28" width="11.1640625" bestFit="1" customWidth="1"/>
    <col min="29" max="29" width="12.1640625" bestFit="1" customWidth="1"/>
  </cols>
  <sheetData>
    <row r="1" spans="1:39" s="2" customFormat="1" x14ac:dyDescent="0.2">
      <c r="A1" s="2" t="s">
        <v>0</v>
      </c>
      <c r="B1" s="2" t="s">
        <v>1</v>
      </c>
      <c r="C1" s="2" t="s">
        <v>2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11</v>
      </c>
      <c r="J1" s="2" t="s">
        <v>12</v>
      </c>
      <c r="L1" s="2" t="s">
        <v>13</v>
      </c>
      <c r="N1" s="2" t="s">
        <v>14</v>
      </c>
      <c r="P1" s="2" t="s">
        <v>15</v>
      </c>
      <c r="R1" s="2" t="s">
        <v>16</v>
      </c>
      <c r="T1" s="2" t="s">
        <v>17</v>
      </c>
      <c r="V1" s="2" t="s">
        <v>18</v>
      </c>
      <c r="X1" s="2" t="s">
        <v>19</v>
      </c>
      <c r="Z1" s="2" t="s">
        <v>20</v>
      </c>
      <c r="AB1" s="2" t="s">
        <v>21</v>
      </c>
      <c r="AD1" s="2" t="s">
        <v>22</v>
      </c>
      <c r="AF1" s="2" t="s">
        <v>23</v>
      </c>
      <c r="AH1" s="2" t="s">
        <v>24</v>
      </c>
      <c r="AJ1" s="2" t="s">
        <v>25</v>
      </c>
      <c r="AL1" s="2" t="s">
        <v>26</v>
      </c>
    </row>
    <row r="2" spans="1:39" x14ac:dyDescent="0.2">
      <c r="A2">
        <v>12</v>
      </c>
      <c r="B2">
        <v>6</v>
      </c>
      <c r="C2" t="s">
        <v>3</v>
      </c>
      <c r="D2" t="str">
        <f>COMPLEX(A2,B2,C2)</f>
        <v>12+6i</v>
      </c>
      <c r="E2">
        <f>IMAGINARY(D2)</f>
        <v>6</v>
      </c>
      <c r="F2">
        <f>IMREAL(D2)</f>
        <v>12</v>
      </c>
      <c r="G2">
        <f>IMABS(D2)</f>
        <v>13.416407864998739</v>
      </c>
      <c r="H2">
        <f>IMARGUMENT(D2)</f>
        <v>0.46364760900080615</v>
      </c>
      <c r="I2" t="str">
        <f>IMCONJUGATE(D2)</f>
        <v>12-6i</v>
      </c>
      <c r="J2">
        <f>IMREAL(IMCOS(D2))</f>
        <v>170.21853808017701</v>
      </c>
      <c r="K2">
        <f>IMAGINARY(IMCOS(D2))</f>
        <v>108.233817449252</v>
      </c>
      <c r="L2">
        <f>IMREAL(IMSIN(D2))</f>
        <v>-108.23514748053999</v>
      </c>
      <c r="M2">
        <f>IMAGINARY(IMSIN(D2))</f>
        <v>170.21644637534001</v>
      </c>
      <c r="N2">
        <f>IMREAL(_xlfn.IMTAN(D2))</f>
        <v>-1.1128073512083699E-5</v>
      </c>
      <c r="O2">
        <f>IMAGINARY(_xlfn.IMTAN(D2))</f>
        <v>0.99999478745987402</v>
      </c>
      <c r="P2">
        <f>IMREAL(_xlfn.IMSINH(D2))</f>
        <v>78136.157362302998</v>
      </c>
      <c r="Q2">
        <f>IMAGINARY(_xlfn.IMSINH(D2))</f>
        <v>-22738.10556516</v>
      </c>
      <c r="R2">
        <f>IMREAL(_xlfn.IMCOSH(D2))</f>
        <v>78136.157368202505</v>
      </c>
      <c r="S2">
        <f>IMAGINARY(_xlfn.IMCOSH(D2))</f>
        <v>-22738.105563443201</v>
      </c>
      <c r="T2">
        <f>IMREAL(_xlfn.IMCOT(D2))</f>
        <v>-1.11281895226721E-5</v>
      </c>
      <c r="U2">
        <f>IMAGINARY(_xlfn.IMCOT(D2))</f>
        <v>-1.00000521244346</v>
      </c>
      <c r="V2">
        <f>IMREAL(_xlfn.IMCSC(D2))</f>
        <v>-2.6600927864683399E-3</v>
      </c>
      <c r="W2">
        <f>IMAGINARY(_xlfn.IMCSC(D2))</f>
        <v>-4.1834057760463299E-3</v>
      </c>
      <c r="X2">
        <f>IMREAL(_xlfn.IMCSCH(D2))</f>
        <v>1.17989802733781E-5</v>
      </c>
      <c r="Y2">
        <f>IMAGINARY(_xlfn.IMCSCH(D2))</f>
        <v>3.4335763118387801E-6</v>
      </c>
      <c r="Z2">
        <f>IMREAL(_xlfn.IMSEC(D2))</f>
        <v>4.1834135715839299E-3</v>
      </c>
      <c r="AA2">
        <f>IMAGINARY(_xlfn.IMSEC(D2))</f>
        <v>-2.66003236738094E-3</v>
      </c>
      <c r="AB2">
        <f>IMREAL(_xlfn.IMSECH(D2))</f>
        <v>1.1798980272765401E-5</v>
      </c>
      <c r="AC2">
        <f>IMAGINARY(_xlfn.IMSECH(D2))</f>
        <v>3.4335763111420099E-6</v>
      </c>
      <c r="AD2">
        <f>IMREAL(IMLN(D2))</f>
        <v>2.5964784254451101</v>
      </c>
      <c r="AE2">
        <f>IMAGINARY(IMLN(D2))</f>
        <v>0.46364760900080598</v>
      </c>
      <c r="AF2">
        <f>IMREAL(IMLOG10(D2))</f>
        <v>1.1276362525516499</v>
      </c>
      <c r="AG2">
        <f>IMAGINARY(IMLOG10(D2))</f>
        <v>0.201359598136687</v>
      </c>
      <c r="AH2">
        <f>IMREAL(IMLOG2(D2))</f>
        <v>3.7459265481648401</v>
      </c>
      <c r="AI2">
        <f>IMAGINARY(IMLOG2(D2))</f>
        <v>0.66890210622548796</v>
      </c>
      <c r="AJ2">
        <f>IMREAL(IMEXP(D2))</f>
        <v>156272.31473050601</v>
      </c>
      <c r="AK2">
        <f>IMAGINARY(IMEXP(D2))</f>
        <v>-45476.211128603201</v>
      </c>
      <c r="AL2">
        <f>IMREAL(IMSQRT(D2))</f>
        <v>3.5648567899004502</v>
      </c>
      <c r="AM2">
        <f>IMAGINARY(IMSQRT(D2))</f>
        <v>0.84154853246819294</v>
      </c>
    </row>
    <row r="3" spans="1:39" x14ac:dyDescent="0.2">
      <c r="A3">
        <v>1</v>
      </c>
      <c r="B3">
        <v>-2</v>
      </c>
      <c r="C3" t="s">
        <v>4</v>
      </c>
      <c r="D3" t="str">
        <f t="shared" ref="D3:D18" si="0">COMPLEX(A3,B3,C3)</f>
        <v>1-2j</v>
      </c>
      <c r="E3">
        <f t="shared" ref="E3:E27" si="1">IMAGINARY(D3)</f>
        <v>-2</v>
      </c>
      <c r="F3">
        <f t="shared" ref="F3:F27" si="2">IMREAL(D3)</f>
        <v>1</v>
      </c>
      <c r="G3">
        <f t="shared" ref="G3:G27" si="3">IMABS(D3)</f>
        <v>2.2360679774997898</v>
      </c>
      <c r="H3">
        <f t="shared" ref="H3:H27" si="4">IMARGUMENT(D3)</f>
        <v>-1.1071487177940906</v>
      </c>
      <c r="I3" t="str">
        <f t="shared" ref="I3:I27" si="5">IMCONJUGATE(D3)</f>
        <v>1+2j</v>
      </c>
      <c r="J3">
        <f t="shared" ref="J3:J27" si="6">IMREAL(IMCOS(D3))</f>
        <v>2.03272300701967</v>
      </c>
      <c r="K3">
        <f t="shared" ref="K3:K27" si="7">IMAGINARY(IMCOS(D3))</f>
        <v>3.0518977991518002</v>
      </c>
      <c r="L3">
        <f t="shared" ref="L3:L27" si="8">IMREAL(IMSIN(D3))</f>
        <v>3.16577851321617</v>
      </c>
      <c r="M3">
        <f t="shared" ref="M3:M27" si="9">IMAGINARY(IMSIN(D3))</f>
        <v>-1.9596010414216101</v>
      </c>
      <c r="N3">
        <f t="shared" ref="N3:N27" si="10">IMREAL(_xlfn.IMTAN(D3))</f>
        <v>3.3812826079896698E-2</v>
      </c>
      <c r="O3">
        <f t="shared" ref="O3:O27" si="11">IMAGINARY(_xlfn.IMTAN(D3))</f>
        <v>-1.01479361614663</v>
      </c>
      <c r="P3">
        <f t="shared" ref="P3:P27" si="12">IMREAL(_xlfn.IMSINH(D3))</f>
        <v>-0.48905625904129402</v>
      </c>
      <c r="Q3">
        <f t="shared" ref="Q3:Q27" si="13">IMAGINARY(_xlfn.IMSINH(D3))</f>
        <v>-1.40311925062204</v>
      </c>
      <c r="R3">
        <f t="shared" ref="R3:R27" si="14">IMREAL(_xlfn.IMCOSH(D3))</f>
        <v>-0.64214812471551996</v>
      </c>
      <c r="S3">
        <f t="shared" ref="S3:S27" si="15">IMAGINARY(_xlfn.IMCOSH(D3))</f>
        <v>-1.0686074213827801</v>
      </c>
      <c r="T3">
        <f t="shared" ref="T3:T27" si="16">IMREAL(_xlfn.IMCOT(D3))</f>
        <v>3.2797755533752602E-2</v>
      </c>
      <c r="U3">
        <f t="shared" ref="U3:U27" si="17">IMAGINARY(_xlfn.IMCOT(D3))</f>
        <v>0.98432922645819099</v>
      </c>
      <c r="V3">
        <f t="shared" ref="V3:V27" si="18">IMREAL(_xlfn.IMCSC(D3))</f>
        <v>0.22837506559968701</v>
      </c>
      <c r="W3">
        <f t="shared" ref="W3:W27" si="19">IMAGINARY(_xlfn.IMCSC(D3))</f>
        <v>0.14136302161240799</v>
      </c>
      <c r="X3">
        <f t="shared" ref="X3:X27" si="20">IMREAL(_xlfn.IMCSCH(D3))</f>
        <v>-0.22150093085050901</v>
      </c>
      <c r="Y3">
        <f t="shared" ref="Y3:Y27" si="21">IMAGINARY(_xlfn.IMCSCH(D3))</f>
        <v>0.63549379925390004</v>
      </c>
      <c r="Z3">
        <f t="shared" ref="Z3:Z27" si="22">IMREAL(_xlfn.IMSEC(D3))</f>
        <v>0.15117629826557699</v>
      </c>
      <c r="AA3">
        <f t="shared" ref="AA3:AA27" si="23">IMAGINARY(_xlfn.IMSEC(D3))</f>
        <v>-0.22697367539372201</v>
      </c>
      <c r="AB3">
        <f t="shared" ref="AB3:AB27" si="24">IMREAL(_xlfn.IMSECH(D3))</f>
        <v>-0.41314934426694</v>
      </c>
      <c r="AC3">
        <f t="shared" ref="AC3:AC27" si="25">IMAGINARY(_xlfn.IMSECH(D3))</f>
        <v>0.68752743865547905</v>
      </c>
      <c r="AD3">
        <f t="shared" ref="AD3:AD27" si="26">IMREAL(IMLN(D3))</f>
        <v>0.80471895621705003</v>
      </c>
      <c r="AE3">
        <f t="shared" ref="AE3:AE27" si="27">IMAGINARY(IMLN(D3))</f>
        <v>-1.10714871779409</v>
      </c>
      <c r="AF3">
        <f t="shared" ref="AF3:AF27" si="28">IMREAL(IMLOG10(D3))</f>
        <v>0.34948500216800898</v>
      </c>
      <c r="AG3">
        <f t="shared" ref="AG3:AG27" si="29">IMAGINARY(IMLOG10(D3))</f>
        <v>-0.48082857878423402</v>
      </c>
      <c r="AH3">
        <f t="shared" ref="AH3:AH27" si="30">IMREAL(IMLOG2(D3))</f>
        <v>1.16096404744368</v>
      </c>
      <c r="AI3">
        <f t="shared" ref="AI3:AI27" si="31">IMAGINARY(IMLOG2(D3))</f>
        <v>-1.5972779646881099</v>
      </c>
      <c r="AJ3">
        <f t="shared" ref="AJ3:AJ27" si="32">IMREAL(IMEXP(D3))</f>
        <v>-1.13120438375681</v>
      </c>
      <c r="AK3">
        <f t="shared" ref="AK3:AK27" si="33">IMAGINARY(IMEXP(D3))</f>
        <v>-2.4717266720048201</v>
      </c>
      <c r="AL3">
        <f t="shared" ref="AL3:AL27" si="34">IMREAL(IMSQRT(D3))</f>
        <v>1.2720196495140701</v>
      </c>
      <c r="AM3">
        <f t="shared" ref="AM3:AM27" si="35">IMAGINARY(IMSQRT(D3))</f>
        <v>-0.78615137775742305</v>
      </c>
    </row>
    <row r="4" spans="1:39" x14ac:dyDescent="0.2">
      <c r="A4">
        <v>1</v>
      </c>
      <c r="B4">
        <v>1</v>
      </c>
      <c r="C4" t="s">
        <v>3</v>
      </c>
      <c r="D4" t="str">
        <f t="shared" si="0"/>
        <v>1+i</v>
      </c>
      <c r="E4">
        <f t="shared" si="1"/>
        <v>1</v>
      </c>
      <c r="F4">
        <f t="shared" si="2"/>
        <v>1</v>
      </c>
      <c r="G4">
        <f t="shared" si="3"/>
        <v>1.4142135623730951</v>
      </c>
      <c r="H4">
        <f t="shared" si="4"/>
        <v>0.78539816339744828</v>
      </c>
      <c r="I4" t="str">
        <f t="shared" si="5"/>
        <v>1-i</v>
      </c>
      <c r="J4">
        <f t="shared" si="6"/>
        <v>0.83373002513114902</v>
      </c>
      <c r="K4">
        <f t="shared" si="7"/>
        <v>-0.98889770576286495</v>
      </c>
      <c r="L4">
        <f t="shared" si="8"/>
        <v>1.29845758141598</v>
      </c>
      <c r="M4">
        <f t="shared" si="9"/>
        <v>0.63496391478473602</v>
      </c>
      <c r="N4">
        <f t="shared" si="10"/>
        <v>0.27175258531951202</v>
      </c>
      <c r="O4">
        <f t="shared" si="11"/>
        <v>1.0839233273386899</v>
      </c>
      <c r="P4">
        <f t="shared" si="12"/>
        <v>0.63496391478473602</v>
      </c>
      <c r="Q4">
        <f t="shared" si="13"/>
        <v>1.29845758141598</v>
      </c>
      <c r="R4">
        <f t="shared" si="14"/>
        <v>0.83373002513114902</v>
      </c>
      <c r="S4">
        <f t="shared" si="15"/>
        <v>0.98889770576286495</v>
      </c>
      <c r="T4">
        <f t="shared" si="16"/>
        <v>0.21762156185440301</v>
      </c>
      <c r="U4">
        <f t="shared" si="17"/>
        <v>-0.86801414289592504</v>
      </c>
      <c r="V4">
        <f t="shared" si="18"/>
        <v>0.62151801717042798</v>
      </c>
      <c r="W4">
        <f t="shared" si="19"/>
        <v>-0.30393100162842701</v>
      </c>
      <c r="X4">
        <f t="shared" si="20"/>
        <v>0.30393100162842601</v>
      </c>
      <c r="Y4">
        <f t="shared" si="21"/>
        <v>-0.62151801717042898</v>
      </c>
      <c r="Z4">
        <f t="shared" si="22"/>
        <v>0.49833703055518702</v>
      </c>
      <c r="AA4">
        <f t="shared" si="23"/>
        <v>0.591083841721045</v>
      </c>
      <c r="AB4">
        <f t="shared" si="24"/>
        <v>0.49833703055518702</v>
      </c>
      <c r="AC4">
        <f t="shared" si="25"/>
        <v>-0.591083841721045</v>
      </c>
      <c r="AD4">
        <f t="shared" si="26"/>
        <v>0.34657359027997298</v>
      </c>
      <c r="AE4">
        <f t="shared" si="27"/>
        <v>0.78539816339744795</v>
      </c>
      <c r="AF4">
        <f t="shared" si="28"/>
        <v>0.15051499783199099</v>
      </c>
      <c r="AG4">
        <f t="shared" si="29"/>
        <v>0.34109408846046002</v>
      </c>
      <c r="AH4">
        <f t="shared" si="30"/>
        <v>0.5</v>
      </c>
      <c r="AI4">
        <f t="shared" si="31"/>
        <v>1.1330900354568001</v>
      </c>
      <c r="AJ4">
        <f t="shared" si="32"/>
        <v>1.46869393991589</v>
      </c>
      <c r="AK4">
        <f t="shared" si="33"/>
        <v>2.2873552871788401</v>
      </c>
      <c r="AL4">
        <f t="shared" si="34"/>
        <v>1.09868411346781</v>
      </c>
      <c r="AM4">
        <f t="shared" si="35"/>
        <v>0.455089860562227</v>
      </c>
    </row>
    <row r="5" spans="1:39" x14ac:dyDescent="0.2">
      <c r="A5">
        <v>0</v>
      </c>
      <c r="B5">
        <v>5</v>
      </c>
      <c r="C5" t="s">
        <v>3</v>
      </c>
      <c r="D5" t="str">
        <f t="shared" si="0"/>
        <v>5i</v>
      </c>
      <c r="E5">
        <f t="shared" si="1"/>
        <v>5</v>
      </c>
      <c r="F5">
        <f t="shared" si="2"/>
        <v>0</v>
      </c>
      <c r="G5">
        <f t="shared" si="3"/>
        <v>5</v>
      </c>
      <c r="H5">
        <f t="shared" si="4"/>
        <v>1.5707963267948966</v>
      </c>
      <c r="I5" t="str">
        <f t="shared" si="5"/>
        <v>-5i</v>
      </c>
      <c r="J5">
        <f t="shared" si="6"/>
        <v>74.209948524787805</v>
      </c>
      <c r="K5">
        <f t="shared" si="7"/>
        <v>0</v>
      </c>
      <c r="L5">
        <f t="shared" si="8"/>
        <v>0</v>
      </c>
      <c r="M5">
        <f t="shared" si="9"/>
        <v>74.203210577788795</v>
      </c>
      <c r="N5">
        <f t="shared" si="10"/>
        <v>0</v>
      </c>
      <c r="O5">
        <f t="shared" si="11"/>
        <v>0.999909204262595</v>
      </c>
      <c r="P5">
        <f t="shared" si="12"/>
        <v>0</v>
      </c>
      <c r="Q5">
        <f t="shared" si="13"/>
        <v>-0.95892427466313801</v>
      </c>
      <c r="R5">
        <f t="shared" si="14"/>
        <v>0.28366218546322602</v>
      </c>
      <c r="S5">
        <f t="shared" si="15"/>
        <v>0</v>
      </c>
      <c r="T5">
        <f t="shared" si="16"/>
        <v>0</v>
      </c>
      <c r="U5">
        <f t="shared" si="17"/>
        <v>-1.00009080398202</v>
      </c>
      <c r="V5">
        <f t="shared" si="18"/>
        <v>0</v>
      </c>
      <c r="W5">
        <f t="shared" si="19"/>
        <v>-1.3476505830589101E-2</v>
      </c>
      <c r="X5">
        <f t="shared" si="20"/>
        <v>0</v>
      </c>
      <c r="Y5">
        <f t="shared" si="21"/>
        <v>1.04283521277141</v>
      </c>
      <c r="Z5">
        <f t="shared" si="22"/>
        <v>1.34752822213046E-2</v>
      </c>
      <c r="AA5">
        <f t="shared" si="23"/>
        <v>0</v>
      </c>
      <c r="AB5">
        <f t="shared" si="24"/>
        <v>3.52532008581609</v>
      </c>
      <c r="AC5">
        <f t="shared" si="25"/>
        <v>0</v>
      </c>
      <c r="AD5">
        <f t="shared" si="26"/>
        <v>1.6094379124341001</v>
      </c>
      <c r="AE5">
        <f t="shared" si="27"/>
        <v>1.5707963267949001</v>
      </c>
      <c r="AF5">
        <f t="shared" si="28"/>
        <v>0.69897000433601897</v>
      </c>
      <c r="AG5">
        <f t="shared" si="29"/>
        <v>0.68218817692092104</v>
      </c>
      <c r="AH5">
        <f t="shared" si="30"/>
        <v>2.32192809488736</v>
      </c>
      <c r="AI5">
        <f t="shared" si="31"/>
        <v>2.2661800709136002</v>
      </c>
      <c r="AJ5">
        <f t="shared" si="32"/>
        <v>0.28366218546322602</v>
      </c>
      <c r="AK5">
        <f t="shared" si="33"/>
        <v>-0.95892427466313801</v>
      </c>
      <c r="AL5">
        <f t="shared" si="34"/>
        <v>1.58113883008419</v>
      </c>
      <c r="AM5">
        <f t="shared" si="35"/>
        <v>1.58113883008419</v>
      </c>
    </row>
    <row r="6" spans="1:39" x14ac:dyDescent="0.2">
      <c r="A6">
        <v>5</v>
      </c>
      <c r="B6">
        <v>0</v>
      </c>
      <c r="C6" t="s">
        <v>3</v>
      </c>
      <c r="D6" t="str">
        <f t="shared" si="0"/>
        <v>5</v>
      </c>
      <c r="E6">
        <f t="shared" si="1"/>
        <v>0</v>
      </c>
      <c r="F6">
        <f t="shared" si="2"/>
        <v>5</v>
      </c>
      <c r="G6">
        <f t="shared" si="3"/>
        <v>5</v>
      </c>
      <c r="H6">
        <f t="shared" si="4"/>
        <v>0</v>
      </c>
      <c r="I6" t="str">
        <f t="shared" si="5"/>
        <v>5</v>
      </c>
      <c r="J6">
        <f t="shared" si="6"/>
        <v>0.28366218546322602</v>
      </c>
      <c r="K6">
        <f t="shared" si="7"/>
        <v>0</v>
      </c>
      <c r="L6">
        <f t="shared" si="8"/>
        <v>-0.95892427466313801</v>
      </c>
      <c r="M6">
        <f t="shared" si="9"/>
        <v>0</v>
      </c>
      <c r="N6">
        <f t="shared" si="10"/>
        <v>-3.3805150062465801</v>
      </c>
      <c r="O6">
        <f t="shared" si="11"/>
        <v>0</v>
      </c>
      <c r="P6">
        <f t="shared" si="12"/>
        <v>74.203210577788795</v>
      </c>
      <c r="Q6">
        <f t="shared" si="13"/>
        <v>0</v>
      </c>
      <c r="R6">
        <f t="shared" si="14"/>
        <v>74.209948524787805</v>
      </c>
      <c r="S6">
        <f t="shared" si="15"/>
        <v>0</v>
      </c>
      <c r="T6">
        <f t="shared" si="16"/>
        <v>-0.29581291553274602</v>
      </c>
      <c r="U6">
        <f t="shared" si="17"/>
        <v>0</v>
      </c>
      <c r="V6">
        <f t="shared" si="18"/>
        <v>-1.04283521277141</v>
      </c>
      <c r="W6">
        <f t="shared" si="19"/>
        <v>0</v>
      </c>
      <c r="X6">
        <f t="shared" si="20"/>
        <v>1.3476505830589101E-2</v>
      </c>
      <c r="Y6">
        <f t="shared" si="21"/>
        <v>0</v>
      </c>
      <c r="Z6">
        <f t="shared" si="22"/>
        <v>3.52532008581609</v>
      </c>
      <c r="AA6">
        <f t="shared" si="23"/>
        <v>0</v>
      </c>
      <c r="AB6">
        <f t="shared" si="24"/>
        <v>1.34752822213046E-2</v>
      </c>
      <c r="AC6">
        <f t="shared" si="25"/>
        <v>0</v>
      </c>
      <c r="AD6">
        <f t="shared" si="26"/>
        <v>1.6094379124341001</v>
      </c>
      <c r="AE6">
        <f t="shared" si="27"/>
        <v>0</v>
      </c>
      <c r="AF6">
        <f t="shared" si="28"/>
        <v>0.69897000433601897</v>
      </c>
      <c r="AG6">
        <f t="shared" si="29"/>
        <v>0</v>
      </c>
      <c r="AH6">
        <f t="shared" si="30"/>
        <v>2.32192809488736</v>
      </c>
      <c r="AI6">
        <f t="shared" si="31"/>
        <v>0</v>
      </c>
      <c r="AJ6">
        <f t="shared" si="32"/>
        <v>148.413159102577</v>
      </c>
      <c r="AK6">
        <f t="shared" si="33"/>
        <v>0</v>
      </c>
      <c r="AL6">
        <f t="shared" si="34"/>
        <v>2.2360679774997898</v>
      </c>
      <c r="AM6">
        <f t="shared" si="35"/>
        <v>0</v>
      </c>
    </row>
    <row r="7" spans="1:39" x14ac:dyDescent="0.2">
      <c r="A7">
        <v>1.23</v>
      </c>
      <c r="B7">
        <v>9.5121000000000002</v>
      </c>
      <c r="D7" t="str">
        <f t="shared" si="0"/>
        <v>1.23+9.5121i</v>
      </c>
      <c r="E7">
        <f t="shared" si="1"/>
        <v>9.5121000000000002</v>
      </c>
      <c r="F7">
        <f t="shared" si="2"/>
        <v>1.23</v>
      </c>
      <c r="G7">
        <f t="shared" si="3"/>
        <v>9.5912953457809849</v>
      </c>
      <c r="H7">
        <f t="shared" si="4"/>
        <v>1.4422009132128517</v>
      </c>
      <c r="I7" t="str">
        <f t="shared" si="5"/>
        <v>1.23-9.5121i</v>
      </c>
      <c r="J7">
        <f t="shared" si="6"/>
        <v>2259.8416955174198</v>
      </c>
      <c r="K7">
        <f t="shared" si="7"/>
        <v>-6372.3371002767099</v>
      </c>
      <c r="L7">
        <f t="shared" si="8"/>
        <v>6372.3371699752397</v>
      </c>
      <c r="M7">
        <f t="shared" si="9"/>
        <v>2259.84167080001</v>
      </c>
      <c r="N7">
        <f t="shared" si="10"/>
        <v>6.89106871662165E-9</v>
      </c>
      <c r="O7">
        <f t="shared" si="11"/>
        <v>1.0000000084938701</v>
      </c>
      <c r="P7">
        <f t="shared" si="12"/>
        <v>-1.5585076240000799</v>
      </c>
      <c r="Q7">
        <f t="shared" si="13"/>
        <v>-0.161930188621734</v>
      </c>
      <c r="R7">
        <f t="shared" si="14"/>
        <v>-1.8496865239142499</v>
      </c>
      <c r="S7">
        <f t="shared" si="15"/>
        <v>-0.13643902913272399</v>
      </c>
      <c r="T7">
        <f t="shared" si="16"/>
        <v>6.8910685995579504E-9</v>
      </c>
      <c r="U7">
        <f t="shared" si="17"/>
        <v>-0.99999999150612895</v>
      </c>
      <c r="V7">
        <f t="shared" si="18"/>
        <v>1.3939707210139501E-4</v>
      </c>
      <c r="W7">
        <f t="shared" si="19"/>
        <v>-4.9434815503252798E-5</v>
      </c>
      <c r="X7">
        <f t="shared" si="20"/>
        <v>-0.63478670495794198</v>
      </c>
      <c r="Y7">
        <f t="shared" si="21"/>
        <v>6.5954846344982498E-2</v>
      </c>
      <c r="Z7">
        <f t="shared" si="22"/>
        <v>4.9434816883740597E-5</v>
      </c>
      <c r="AA7">
        <f t="shared" si="23"/>
        <v>1.3939707294475701E-4</v>
      </c>
      <c r="AB7">
        <f t="shared" si="24"/>
        <v>-0.537706472708535</v>
      </c>
      <c r="AC7">
        <f t="shared" si="25"/>
        <v>3.9663017568773398E-2</v>
      </c>
      <c r="AD7">
        <f t="shared" si="26"/>
        <v>2.2608559523266298</v>
      </c>
      <c r="AE7">
        <f t="shared" si="27"/>
        <v>1.4422009132128499</v>
      </c>
      <c r="AF7">
        <f t="shared" si="28"/>
        <v>0.98187726447357804</v>
      </c>
      <c r="AG7">
        <f t="shared" si="29"/>
        <v>0.62633989840417204</v>
      </c>
      <c r="AH7">
        <f t="shared" si="30"/>
        <v>3.2617256705859301</v>
      </c>
      <c r="AI7">
        <f t="shared" si="31"/>
        <v>2.0806561054577202</v>
      </c>
      <c r="AJ7">
        <f t="shared" si="32"/>
        <v>-3.4081941479143198</v>
      </c>
      <c r="AK7">
        <f t="shared" si="33"/>
        <v>-0.29836921775445902</v>
      </c>
      <c r="AL7">
        <f t="shared" si="34"/>
        <v>2.3260798939181999</v>
      </c>
      <c r="AM7">
        <f t="shared" si="35"/>
        <v>2.0446632174738402</v>
      </c>
    </row>
    <row r="8" spans="1:39" x14ac:dyDescent="0.2">
      <c r="A8">
        <v>1.2E-4</v>
      </c>
      <c r="B8">
        <v>1.2345678899999999</v>
      </c>
      <c r="D8" t="str">
        <f t="shared" si="0"/>
        <v>0.00012+1.23456789i</v>
      </c>
      <c r="E8">
        <f t="shared" si="1"/>
        <v>1.2345678899999999</v>
      </c>
      <c r="F8">
        <f t="shared" si="2"/>
        <v>1.2E-4</v>
      </c>
      <c r="G8">
        <f t="shared" si="3"/>
        <v>1.2345678958319997</v>
      </c>
      <c r="H8">
        <f t="shared" si="4"/>
        <v>1.5706991267943182</v>
      </c>
      <c r="I8" t="str">
        <f t="shared" si="5"/>
        <v>0.00012-1.23456789i</v>
      </c>
      <c r="J8">
        <f t="shared" si="6"/>
        <v>1.86392675960714</v>
      </c>
      <c r="K8">
        <f t="shared" si="7"/>
        <v>-1.8875595685430001E-4</v>
      </c>
      <c r="L8">
        <f t="shared" si="8"/>
        <v>2.2367121222647901E-4</v>
      </c>
      <c r="M8">
        <f t="shared" si="9"/>
        <v>1.57296629956893</v>
      </c>
      <c r="N8">
        <f t="shared" si="10"/>
        <v>3.4540096827428303E-5</v>
      </c>
      <c r="O8">
        <f t="shared" si="11"/>
        <v>0.84389920257387896</v>
      </c>
      <c r="P8">
        <f t="shared" si="12"/>
        <v>3.9591488481852801E-5</v>
      </c>
      <c r="Q8">
        <f t="shared" si="13"/>
        <v>0.94400573180137604</v>
      </c>
      <c r="R8">
        <f t="shared" si="14"/>
        <v>0.32992907226576601</v>
      </c>
      <c r="S8">
        <f t="shared" si="15"/>
        <v>1.13280687272418E-4</v>
      </c>
      <c r="T8">
        <f t="shared" si="16"/>
        <v>4.8500073522876203E-5</v>
      </c>
      <c r="U8">
        <f t="shared" si="17"/>
        <v>-1.1849756407812899</v>
      </c>
      <c r="V8">
        <f t="shared" si="18"/>
        <v>9.0400586183970994E-5</v>
      </c>
      <c r="W8">
        <f t="shared" si="19"/>
        <v>-0.63574151592061501</v>
      </c>
      <c r="X8">
        <f t="shared" si="20"/>
        <v>4.4427570686778697E-5</v>
      </c>
      <c r="Y8">
        <f t="shared" si="21"/>
        <v>-1.05931560005766</v>
      </c>
      <c r="Z8">
        <f t="shared" si="22"/>
        <v>0.53650176145096096</v>
      </c>
      <c r="AA8">
        <f t="shared" si="23"/>
        <v>5.4330409075750301E-5</v>
      </c>
      <c r="AB8">
        <f t="shared" si="24"/>
        <v>3.0309541236979101</v>
      </c>
      <c r="AC8">
        <f t="shared" si="25"/>
        <v>-1.0406738753446099E-3</v>
      </c>
      <c r="AD8">
        <f t="shared" si="26"/>
        <v>0.21072102693957301</v>
      </c>
      <c r="AE8">
        <f t="shared" si="27"/>
        <v>1.57069912679432</v>
      </c>
      <c r="AF8">
        <f t="shared" si="28"/>
        <v>9.1514979220842799E-2</v>
      </c>
      <c r="AG8">
        <f t="shared" si="29"/>
        <v>0.68214596349702805</v>
      </c>
      <c r="AH8">
        <f t="shared" si="30"/>
        <v>0.304006180576751</v>
      </c>
      <c r="AI8">
        <f t="shared" si="31"/>
        <v>2.2660398409547899</v>
      </c>
      <c r="AJ8">
        <f t="shared" si="32"/>
        <v>0.32996866375424799</v>
      </c>
      <c r="AK8">
        <f t="shared" si="33"/>
        <v>0.94411901248864805</v>
      </c>
      <c r="AL8">
        <f t="shared" si="34"/>
        <v>0.78571238243774699</v>
      </c>
      <c r="AM8">
        <f t="shared" si="35"/>
        <v>0.78563601490512103</v>
      </c>
    </row>
    <row r="9" spans="1:39" x14ac:dyDescent="0.2">
      <c r="A9">
        <v>1</v>
      </c>
      <c r="B9">
        <v>2</v>
      </c>
      <c r="C9">
        <v>0</v>
      </c>
      <c r="D9" t="e">
        <f t="shared" si="0"/>
        <v>#VALUE!</v>
      </c>
      <c r="L9" t="e">
        <f t="shared" si="8"/>
        <v>#VALUE!</v>
      </c>
      <c r="M9" t="e">
        <f t="shared" si="9"/>
        <v>#VALUE!</v>
      </c>
      <c r="N9" t="e">
        <f t="shared" si="10"/>
        <v>#VALUE!</v>
      </c>
      <c r="O9" t="e">
        <f t="shared" si="11"/>
        <v>#VALUE!</v>
      </c>
      <c r="P9" t="e">
        <f t="shared" si="12"/>
        <v>#VALUE!</v>
      </c>
      <c r="Q9" t="e">
        <f t="shared" si="13"/>
        <v>#VALUE!</v>
      </c>
      <c r="R9" t="e">
        <f t="shared" si="14"/>
        <v>#VALUE!</v>
      </c>
      <c r="S9" t="e">
        <f t="shared" si="15"/>
        <v>#VALUE!</v>
      </c>
      <c r="T9" t="e">
        <f t="shared" si="16"/>
        <v>#VALUE!</v>
      </c>
      <c r="U9" t="e">
        <f t="shared" si="17"/>
        <v>#VALUE!</v>
      </c>
      <c r="V9" t="e">
        <f t="shared" si="18"/>
        <v>#VALUE!</v>
      </c>
      <c r="W9" t="e">
        <f t="shared" si="19"/>
        <v>#VALUE!</v>
      </c>
      <c r="X9" t="e">
        <f t="shared" si="20"/>
        <v>#VALUE!</v>
      </c>
      <c r="Y9" t="e">
        <f t="shared" si="21"/>
        <v>#VALUE!</v>
      </c>
      <c r="Z9" t="e">
        <f t="shared" si="22"/>
        <v>#VALUE!</v>
      </c>
      <c r="AA9" t="e">
        <f t="shared" si="23"/>
        <v>#VALUE!</v>
      </c>
      <c r="AB9" t="e">
        <f t="shared" si="24"/>
        <v>#VALUE!</v>
      </c>
      <c r="AC9" t="e">
        <f t="shared" si="25"/>
        <v>#VALUE!</v>
      </c>
      <c r="AD9" t="e">
        <f t="shared" si="26"/>
        <v>#VALUE!</v>
      </c>
      <c r="AE9" t="e">
        <f t="shared" si="27"/>
        <v>#VALUE!</v>
      </c>
      <c r="AF9" t="e">
        <f t="shared" si="28"/>
        <v>#VALUE!</v>
      </c>
      <c r="AG9" t="e">
        <f t="shared" si="29"/>
        <v>#VALUE!</v>
      </c>
      <c r="AH9" t="e">
        <f t="shared" si="30"/>
        <v>#VALUE!</v>
      </c>
      <c r="AI9" t="e">
        <f t="shared" si="31"/>
        <v>#VALUE!</v>
      </c>
      <c r="AJ9" t="e">
        <f t="shared" si="32"/>
        <v>#VALUE!</v>
      </c>
      <c r="AK9" t="e">
        <f t="shared" si="33"/>
        <v>#VALUE!</v>
      </c>
      <c r="AL9" t="e">
        <f t="shared" si="34"/>
        <v>#VALUE!</v>
      </c>
      <c r="AM9" t="e">
        <f t="shared" si="35"/>
        <v>#VALUE!</v>
      </c>
    </row>
    <row r="10" spans="1:39" x14ac:dyDescent="0.2">
      <c r="A10">
        <v>1</v>
      </c>
      <c r="B10">
        <v>2</v>
      </c>
      <c r="C10" t="str">
        <f>""</f>
        <v/>
      </c>
      <c r="D10" t="str">
        <f t="shared" si="0"/>
        <v>1+2i</v>
      </c>
      <c r="E10">
        <f t="shared" si="1"/>
        <v>2</v>
      </c>
      <c r="F10">
        <f t="shared" si="2"/>
        <v>1</v>
      </c>
      <c r="G10">
        <f t="shared" si="3"/>
        <v>2.2360679774997898</v>
      </c>
      <c r="H10">
        <f t="shared" si="4"/>
        <v>1.1071487177940906</v>
      </c>
      <c r="I10" t="str">
        <f t="shared" si="5"/>
        <v>1-2i</v>
      </c>
      <c r="J10">
        <f t="shared" si="6"/>
        <v>2.03272300701967</v>
      </c>
      <c r="K10">
        <f t="shared" si="7"/>
        <v>-3.0518977991518002</v>
      </c>
      <c r="L10">
        <f t="shared" si="8"/>
        <v>3.16577851321617</v>
      </c>
      <c r="M10">
        <f t="shared" si="9"/>
        <v>1.9596010414216101</v>
      </c>
      <c r="N10">
        <f t="shared" si="10"/>
        <v>3.3812826079896698E-2</v>
      </c>
      <c r="O10">
        <f t="shared" si="11"/>
        <v>1.01479361614663</v>
      </c>
      <c r="P10">
        <f t="shared" si="12"/>
        <v>-0.48905625904129402</v>
      </c>
      <c r="Q10">
        <f t="shared" si="13"/>
        <v>1.40311925062204</v>
      </c>
      <c r="R10">
        <f t="shared" si="14"/>
        <v>-0.64214812471551996</v>
      </c>
      <c r="S10">
        <f t="shared" si="15"/>
        <v>1.0686074213827801</v>
      </c>
      <c r="T10">
        <f t="shared" si="16"/>
        <v>3.2797755533752602E-2</v>
      </c>
      <c r="U10">
        <f t="shared" si="17"/>
        <v>-0.98432922645819099</v>
      </c>
      <c r="V10">
        <f t="shared" si="18"/>
        <v>0.22837506559968701</v>
      </c>
      <c r="W10">
        <f t="shared" si="19"/>
        <v>-0.14136302161240799</v>
      </c>
      <c r="X10">
        <f t="shared" si="20"/>
        <v>-0.22150093085050901</v>
      </c>
      <c r="Y10">
        <f t="shared" si="21"/>
        <v>-0.63549379925390004</v>
      </c>
      <c r="Z10">
        <f t="shared" si="22"/>
        <v>0.15117629826557699</v>
      </c>
      <c r="AA10">
        <f t="shared" si="23"/>
        <v>0.22697367539372201</v>
      </c>
      <c r="AB10">
        <f t="shared" si="24"/>
        <v>-0.41314934426694</v>
      </c>
      <c r="AC10">
        <f t="shared" si="25"/>
        <v>-0.68752743865547905</v>
      </c>
      <c r="AD10">
        <f t="shared" si="26"/>
        <v>0.80471895621705003</v>
      </c>
      <c r="AE10">
        <f t="shared" si="27"/>
        <v>1.10714871779409</v>
      </c>
      <c r="AF10">
        <f t="shared" si="28"/>
        <v>0.34948500216800898</v>
      </c>
      <c r="AG10">
        <f t="shared" si="29"/>
        <v>0.48082857878423402</v>
      </c>
      <c r="AH10">
        <f t="shared" si="30"/>
        <v>1.16096404744368</v>
      </c>
      <c r="AI10">
        <f t="shared" si="31"/>
        <v>1.5972779646881099</v>
      </c>
      <c r="AJ10">
        <f t="shared" si="32"/>
        <v>-1.13120438375681</v>
      </c>
      <c r="AK10">
        <f t="shared" si="33"/>
        <v>2.4717266720048201</v>
      </c>
      <c r="AL10">
        <f t="shared" si="34"/>
        <v>1.2720196495140701</v>
      </c>
      <c r="AM10">
        <f t="shared" si="35"/>
        <v>0.78615137775742305</v>
      </c>
    </row>
    <row r="11" spans="1:39" x14ac:dyDescent="0.2">
      <c r="A11">
        <v>0</v>
      </c>
      <c r="B11">
        <v>3.4</v>
      </c>
      <c r="C11" t="s">
        <v>3</v>
      </c>
      <c r="D11" t="str">
        <f t="shared" si="0"/>
        <v>3.4i</v>
      </c>
      <c r="E11">
        <f t="shared" si="1"/>
        <v>3.4</v>
      </c>
      <c r="F11">
        <f t="shared" si="2"/>
        <v>0</v>
      </c>
      <c r="G11">
        <f t="shared" si="3"/>
        <v>3.4</v>
      </c>
      <c r="H11">
        <f t="shared" si="4"/>
        <v>1.5707963267948966</v>
      </c>
      <c r="I11" t="str">
        <f t="shared" si="5"/>
        <v>-3.4i</v>
      </c>
      <c r="J11">
        <f t="shared" si="6"/>
        <v>14.9987366586787</v>
      </c>
      <c r="K11">
        <f t="shared" si="7"/>
        <v>0</v>
      </c>
      <c r="L11">
        <f t="shared" si="8"/>
        <v>0</v>
      </c>
      <c r="M11">
        <f t="shared" si="9"/>
        <v>14.9653633887183</v>
      </c>
      <c r="N11">
        <f t="shared" si="10"/>
        <v>0</v>
      </c>
      <c r="O11">
        <f t="shared" si="11"/>
        <v>0.99777492793427902</v>
      </c>
      <c r="P11">
        <f t="shared" si="12"/>
        <v>0</v>
      </c>
      <c r="Q11">
        <f t="shared" si="13"/>
        <v>-0.255541102026831</v>
      </c>
      <c r="R11">
        <f t="shared" si="14"/>
        <v>-0.96679819257946098</v>
      </c>
      <c r="S11">
        <f t="shared" si="15"/>
        <v>0</v>
      </c>
      <c r="T11">
        <f t="shared" si="16"/>
        <v>0</v>
      </c>
      <c r="U11">
        <f t="shared" si="17"/>
        <v>-1.0022300340521999</v>
      </c>
      <c r="V11">
        <f t="shared" si="18"/>
        <v>0</v>
      </c>
      <c r="W11">
        <f t="shared" si="19"/>
        <v>-6.6820963449096799E-2</v>
      </c>
      <c r="X11">
        <f t="shared" si="20"/>
        <v>0</v>
      </c>
      <c r="Y11">
        <f t="shared" si="21"/>
        <v>3.91326480189869</v>
      </c>
      <c r="Z11">
        <f t="shared" si="22"/>
        <v>6.66722819899217E-2</v>
      </c>
      <c r="AA11">
        <f t="shared" si="23"/>
        <v>0</v>
      </c>
      <c r="AB11">
        <f t="shared" si="24"/>
        <v>-1.0343420247114401</v>
      </c>
      <c r="AC11">
        <f t="shared" si="25"/>
        <v>0</v>
      </c>
      <c r="AD11">
        <f t="shared" si="26"/>
        <v>1.2237754316221201</v>
      </c>
      <c r="AE11">
        <f t="shared" si="27"/>
        <v>1.5707963267949001</v>
      </c>
      <c r="AF11">
        <f t="shared" si="28"/>
        <v>0.53147891704225503</v>
      </c>
      <c r="AG11">
        <f t="shared" si="29"/>
        <v>0.68218817692092104</v>
      </c>
      <c r="AH11">
        <f t="shared" si="30"/>
        <v>1.76553474636298</v>
      </c>
      <c r="AI11">
        <f t="shared" si="31"/>
        <v>2.2661800709136002</v>
      </c>
      <c r="AJ11">
        <f t="shared" si="32"/>
        <v>-0.96679819257946098</v>
      </c>
      <c r="AK11">
        <f t="shared" si="33"/>
        <v>-0.255541102026831</v>
      </c>
      <c r="AL11">
        <f t="shared" si="34"/>
        <v>1.30384048104053</v>
      </c>
      <c r="AM11">
        <f t="shared" si="35"/>
        <v>1.30384048104053</v>
      </c>
    </row>
    <row r="12" spans="1:39" x14ac:dyDescent="0.2">
      <c r="A12">
        <v>-12</v>
      </c>
      <c r="B12">
        <v>0</v>
      </c>
      <c r="D12" t="str">
        <f t="shared" si="0"/>
        <v>-12</v>
      </c>
      <c r="E12">
        <f t="shared" si="1"/>
        <v>0</v>
      </c>
      <c r="F12">
        <f t="shared" si="2"/>
        <v>-12</v>
      </c>
      <c r="G12">
        <f t="shared" si="3"/>
        <v>12</v>
      </c>
      <c r="H12">
        <f t="shared" si="4"/>
        <v>3.1415926535897931</v>
      </c>
      <c r="I12" t="str">
        <f t="shared" si="5"/>
        <v>-12</v>
      </c>
      <c r="J12">
        <f t="shared" si="6"/>
        <v>0.84385395873249203</v>
      </c>
      <c r="K12">
        <f t="shared" si="7"/>
        <v>0</v>
      </c>
      <c r="L12">
        <f t="shared" si="8"/>
        <v>0.53657291800043505</v>
      </c>
      <c r="M12">
        <f t="shared" si="9"/>
        <v>0</v>
      </c>
      <c r="N12">
        <f t="shared" si="10"/>
        <v>0.63585992866158103</v>
      </c>
      <c r="O12">
        <f t="shared" si="11"/>
        <v>0</v>
      </c>
      <c r="P12">
        <f t="shared" si="12"/>
        <v>-81377.395706429801</v>
      </c>
      <c r="Q12">
        <f t="shared" si="13"/>
        <v>0</v>
      </c>
      <c r="R12">
        <f t="shared" si="14"/>
        <v>81377.3957125741</v>
      </c>
      <c r="S12">
        <f t="shared" si="15"/>
        <v>0</v>
      </c>
      <c r="T12">
        <f t="shared" si="16"/>
        <v>1.5726734063976899</v>
      </c>
      <c r="U12">
        <f t="shared" si="17"/>
        <v>0</v>
      </c>
      <c r="V12">
        <f t="shared" si="18"/>
        <v>1.8636795977824401</v>
      </c>
      <c r="W12">
        <f t="shared" si="19"/>
        <v>0</v>
      </c>
      <c r="X12">
        <f t="shared" si="20"/>
        <v>-1.2288424707120301E-5</v>
      </c>
      <c r="Y12">
        <f t="shared" si="21"/>
        <v>0</v>
      </c>
      <c r="Z12">
        <f t="shared" si="22"/>
        <v>1.18503917609398</v>
      </c>
      <c r="AA12">
        <f t="shared" si="23"/>
        <v>0</v>
      </c>
      <c r="AB12">
        <f t="shared" si="24"/>
        <v>1.22884247061925E-5</v>
      </c>
      <c r="AC12">
        <f t="shared" si="25"/>
        <v>0</v>
      </c>
      <c r="AD12">
        <f t="shared" si="26"/>
        <v>2.4849066497879999</v>
      </c>
      <c r="AE12">
        <f t="shared" si="27"/>
        <v>3.14159265358979</v>
      </c>
      <c r="AF12">
        <f t="shared" si="28"/>
        <v>1.07918124604762</v>
      </c>
      <c r="AG12">
        <f t="shared" si="29"/>
        <v>1.3643763538418401</v>
      </c>
      <c r="AH12">
        <f t="shared" si="30"/>
        <v>3.5849625007211601</v>
      </c>
      <c r="AI12">
        <f t="shared" si="31"/>
        <v>4.5323601418271897</v>
      </c>
      <c r="AJ12">
        <f t="shared" si="32"/>
        <v>6.1442123533282098E-6</v>
      </c>
      <c r="AK12">
        <f t="shared" si="33"/>
        <v>0</v>
      </c>
      <c r="AL12">
        <f t="shared" si="34"/>
        <v>2.1211504774498099E-16</v>
      </c>
      <c r="AM12">
        <f t="shared" si="35"/>
        <v>3.4641016151377499</v>
      </c>
    </row>
    <row r="13" spans="1:39" x14ac:dyDescent="0.2">
      <c r="A13">
        <v>1.1999999999999999E-45</v>
      </c>
      <c r="B13">
        <v>-3</v>
      </c>
      <c r="D13" t="str">
        <f t="shared" si="0"/>
        <v>1.2E-45-3i</v>
      </c>
      <c r="E13">
        <f t="shared" si="1"/>
        <v>-3</v>
      </c>
      <c r="F13">
        <f t="shared" si="2"/>
        <v>1.1999999999999999E-45</v>
      </c>
      <c r="G13">
        <f t="shared" si="3"/>
        <v>3</v>
      </c>
      <c r="H13">
        <f t="shared" si="4"/>
        <v>-1.5707963267948966</v>
      </c>
      <c r="I13" t="str">
        <f t="shared" si="5"/>
        <v>1.2E-45+3i</v>
      </c>
      <c r="J13">
        <f t="shared" si="6"/>
        <v>10.067661995777801</v>
      </c>
      <c r="K13">
        <f t="shared" si="7"/>
        <v>1.2021449912891901E-44</v>
      </c>
      <c r="L13">
        <f t="shared" si="8"/>
        <v>1.20811943949333E-44</v>
      </c>
      <c r="M13">
        <f t="shared" si="9"/>
        <v>-10.017874927409901</v>
      </c>
      <c r="N13">
        <f t="shared" si="10"/>
        <v>1.1839244598528199E-47</v>
      </c>
      <c r="O13">
        <f t="shared" si="11"/>
        <v>-0.99505475368673002</v>
      </c>
      <c r="P13">
        <f t="shared" si="12"/>
        <v>-1.18799099592053E-45</v>
      </c>
      <c r="Q13">
        <f t="shared" si="13"/>
        <v>-0.14112000805986699</v>
      </c>
      <c r="R13">
        <f t="shared" si="14"/>
        <v>-0.98999249660044497</v>
      </c>
      <c r="S13">
        <f t="shared" si="15"/>
        <v>-1.6934400967184101E-46</v>
      </c>
      <c r="T13">
        <f t="shared" si="16"/>
        <v>1.19572149253772E-47</v>
      </c>
      <c r="U13">
        <f t="shared" si="17"/>
        <v>1.0049698233136899</v>
      </c>
      <c r="V13">
        <f t="shared" si="18"/>
        <v>1.2038119827956599E-46</v>
      </c>
      <c r="W13">
        <f t="shared" si="19"/>
        <v>9.9821569668822704E-2</v>
      </c>
      <c r="X13">
        <f t="shared" si="20"/>
        <v>-5.9653504683404998E-44</v>
      </c>
      <c r="Y13">
        <f t="shared" si="21"/>
        <v>7.0861673957371902</v>
      </c>
      <c r="Z13">
        <f t="shared" si="22"/>
        <v>9.9327927419433207E-2</v>
      </c>
      <c r="AA13">
        <f t="shared" si="23"/>
        <v>-1.1860407162306901E-46</v>
      </c>
      <c r="AB13">
        <f t="shared" si="24"/>
        <v>-1.0101086659079901</v>
      </c>
      <c r="AC13">
        <f t="shared" si="25"/>
        <v>1.7278499814546601E-46</v>
      </c>
      <c r="AD13">
        <f t="shared" si="26"/>
        <v>1.09861228866811</v>
      </c>
      <c r="AE13">
        <f t="shared" si="27"/>
        <v>-1.5707963267949001</v>
      </c>
      <c r="AF13">
        <f t="shared" si="28"/>
        <v>0.47712125471966199</v>
      </c>
      <c r="AG13">
        <f t="shared" si="29"/>
        <v>-0.68218817692092104</v>
      </c>
      <c r="AH13">
        <f t="shared" si="30"/>
        <v>1.5849625007211601</v>
      </c>
      <c r="AI13">
        <f t="shared" si="31"/>
        <v>-2.2661800709136002</v>
      </c>
      <c r="AJ13">
        <f t="shared" si="32"/>
        <v>-0.98999249660044497</v>
      </c>
      <c r="AK13">
        <f t="shared" si="33"/>
        <v>-0.14112000805986699</v>
      </c>
      <c r="AL13">
        <f t="shared" si="34"/>
        <v>1.2247448713915901</v>
      </c>
      <c r="AM13">
        <f t="shared" si="35"/>
        <v>-1.2247448713915901</v>
      </c>
    </row>
    <row r="14" spans="1:39" x14ac:dyDescent="0.2">
      <c r="A14">
        <v>-5</v>
      </c>
      <c r="B14">
        <v>6</v>
      </c>
      <c r="D14" t="str">
        <f t="shared" si="0"/>
        <v>-5+6i</v>
      </c>
      <c r="E14">
        <f t="shared" si="1"/>
        <v>6</v>
      </c>
      <c r="F14">
        <f t="shared" si="2"/>
        <v>-5</v>
      </c>
      <c r="G14">
        <f t="shared" si="3"/>
        <v>7.8102496759066558</v>
      </c>
      <c r="H14">
        <f t="shared" si="4"/>
        <v>2.2655346029915995</v>
      </c>
      <c r="I14" t="str">
        <f t="shared" si="5"/>
        <v>-5-6i</v>
      </c>
      <c r="J14">
        <f t="shared" si="6"/>
        <v>57.219098184600703</v>
      </c>
      <c r="K14">
        <f t="shared" si="7"/>
        <v>-193.42764312130601</v>
      </c>
      <c r="L14">
        <f t="shared" si="8"/>
        <v>193.43002005694001</v>
      </c>
      <c r="M14">
        <f t="shared" si="9"/>
        <v>57.218395056341102</v>
      </c>
      <c r="N14">
        <f t="shared" si="10"/>
        <v>6.6852313902770201E-6</v>
      </c>
      <c r="O14">
        <f t="shared" si="11"/>
        <v>1.00001031089812</v>
      </c>
      <c r="P14">
        <f t="shared" si="12"/>
        <v>-71.247717970852904</v>
      </c>
      <c r="Q14">
        <f t="shared" si="13"/>
        <v>-20.735409738370201</v>
      </c>
      <c r="R14">
        <f t="shared" si="14"/>
        <v>71.254187547354405</v>
      </c>
      <c r="S14">
        <f t="shared" si="15"/>
        <v>20.733527051552599</v>
      </c>
      <c r="T14">
        <f t="shared" si="16"/>
        <v>6.6850935306308902E-6</v>
      </c>
      <c r="U14">
        <f t="shared" si="17"/>
        <v>-0.99998968916350295</v>
      </c>
      <c r="V14">
        <f t="shared" si="18"/>
        <v>4.7538514584424298E-3</v>
      </c>
      <c r="W14">
        <f t="shared" si="19"/>
        <v>-1.4062333794322699E-3</v>
      </c>
      <c r="X14">
        <f t="shared" si="20"/>
        <v>-1.2939556992204299E-2</v>
      </c>
      <c r="Y14">
        <f t="shared" si="21"/>
        <v>3.76583312010237E-3</v>
      </c>
      <c r="Z14">
        <f t="shared" si="22"/>
        <v>1.40627965955837E-3</v>
      </c>
      <c r="AA14">
        <f t="shared" si="23"/>
        <v>4.7538910739249596E-3</v>
      </c>
      <c r="AB14">
        <f t="shared" si="24"/>
        <v>1.29387490225521E-2</v>
      </c>
      <c r="AC14">
        <f t="shared" si="25"/>
        <v>-3.7649142051342402E-3</v>
      </c>
      <c r="AD14">
        <f t="shared" si="26"/>
        <v>2.0554369320866601</v>
      </c>
      <c r="AE14">
        <f t="shared" si="27"/>
        <v>2.2655346029915999</v>
      </c>
      <c r="AF14">
        <f t="shared" si="28"/>
        <v>0.89266491750538401</v>
      </c>
      <c r="AG14">
        <f t="shared" si="29"/>
        <v>0.983909176640126</v>
      </c>
      <c r="AH14">
        <f t="shared" si="30"/>
        <v>2.9653686687814398</v>
      </c>
      <c r="AI14">
        <f t="shared" si="31"/>
        <v>3.2684755366983298</v>
      </c>
      <c r="AJ14">
        <f t="shared" si="32"/>
        <v>6.4695765015468703E-3</v>
      </c>
      <c r="AK14">
        <f t="shared" si="33"/>
        <v>-1.88268681758742E-3</v>
      </c>
      <c r="AL14">
        <f t="shared" si="34"/>
        <v>1.1853796176556</v>
      </c>
      <c r="AM14">
        <f t="shared" si="35"/>
        <v>2.5308348104831602</v>
      </c>
    </row>
    <row r="15" spans="1:39" x14ac:dyDescent="0.2">
      <c r="A15">
        <v>7</v>
      </c>
      <c r="B15">
        <v>-12.6</v>
      </c>
      <c r="D15" t="str">
        <f t="shared" si="0"/>
        <v>7-12.6i</v>
      </c>
      <c r="E15">
        <f t="shared" si="1"/>
        <v>-12.6</v>
      </c>
      <c r="F15">
        <f t="shared" si="2"/>
        <v>7</v>
      </c>
      <c r="G15">
        <f t="shared" si="3"/>
        <v>14.413882197381801</v>
      </c>
      <c r="H15">
        <f t="shared" si="4"/>
        <v>-1.0636978224025597</v>
      </c>
      <c r="I15" t="str">
        <f t="shared" si="5"/>
        <v>7+12.6i</v>
      </c>
      <c r="J15">
        <f t="shared" si="6"/>
        <v>111788.085462837</v>
      </c>
      <c r="K15">
        <f t="shared" si="7"/>
        <v>97417.501566987397</v>
      </c>
      <c r="L15">
        <f t="shared" si="8"/>
        <v>97417.501569202796</v>
      </c>
      <c r="M15">
        <f t="shared" si="9"/>
        <v>-111788.085460295</v>
      </c>
      <c r="N15">
        <f t="shared" si="10"/>
        <v>2.2527375603427199E-11</v>
      </c>
      <c r="O15">
        <f t="shared" si="11"/>
        <v>-0.99999999999689004</v>
      </c>
      <c r="P15">
        <f t="shared" si="12"/>
        <v>548.00609738711501</v>
      </c>
      <c r="Q15">
        <f t="shared" si="13"/>
        <v>-18.436089565177401</v>
      </c>
      <c r="R15">
        <f t="shared" si="14"/>
        <v>548.007008753489</v>
      </c>
      <c r="S15">
        <f t="shared" si="15"/>
        <v>-18.436058904926998</v>
      </c>
      <c r="T15">
        <f t="shared" si="16"/>
        <v>2.25273756035673E-11</v>
      </c>
      <c r="U15">
        <f t="shared" si="17"/>
        <v>1.00000000000311</v>
      </c>
      <c r="V15">
        <f t="shared" si="18"/>
        <v>4.4307376390742404E-6</v>
      </c>
      <c r="W15">
        <f t="shared" si="19"/>
        <v>5.0843397733529899E-6</v>
      </c>
      <c r="X15">
        <f t="shared" si="20"/>
        <v>1.82273425734166E-3</v>
      </c>
      <c r="Y15">
        <f t="shared" si="21"/>
        <v>6.1320653514790706E-5</v>
      </c>
      <c r="Z15">
        <f t="shared" si="22"/>
        <v>5.0843397734370003E-6</v>
      </c>
      <c r="AA15">
        <f t="shared" si="23"/>
        <v>-4.4307376389459301E-6</v>
      </c>
      <c r="AB15">
        <f t="shared" si="24"/>
        <v>1.8227312397400999E-3</v>
      </c>
      <c r="AC15">
        <f t="shared" si="25"/>
        <v>6.1320348037401107E-5</v>
      </c>
      <c r="AD15">
        <f t="shared" si="26"/>
        <v>2.66819178367725</v>
      </c>
      <c r="AE15">
        <f t="shared" si="27"/>
        <v>-1.0636978224025599</v>
      </c>
      <c r="AF15">
        <f t="shared" si="28"/>
        <v>1.1587809683106201</v>
      </c>
      <c r="AG15">
        <f t="shared" si="29"/>
        <v>-0.46195809468193699</v>
      </c>
      <c r="AH15">
        <f t="shared" si="30"/>
        <v>3.84938705445184</v>
      </c>
      <c r="AI15">
        <f t="shared" si="31"/>
        <v>-1.5345915733845601</v>
      </c>
      <c r="AJ15">
        <f t="shared" si="32"/>
        <v>1096.0131061406</v>
      </c>
      <c r="AK15">
        <f t="shared" si="33"/>
        <v>-36.8721484701043</v>
      </c>
      <c r="AL15">
        <f t="shared" si="34"/>
        <v>3.2721462526438101</v>
      </c>
      <c r="AM15">
        <f t="shared" si="35"/>
        <v>-1.9253418134686899</v>
      </c>
    </row>
    <row r="16" spans="1:39" x14ac:dyDescent="0.2">
      <c r="A16">
        <v>9.9999999999999998E-17</v>
      </c>
      <c r="B16">
        <v>0</v>
      </c>
      <c r="D16" t="str">
        <f t="shared" si="0"/>
        <v>0.0000000000000001</v>
      </c>
      <c r="E16">
        <f t="shared" si="1"/>
        <v>0</v>
      </c>
      <c r="F16">
        <f t="shared" si="2"/>
        <v>9.9999999999999998E-17</v>
      </c>
      <c r="G16">
        <f t="shared" si="3"/>
        <v>9.9999999999999998E-17</v>
      </c>
      <c r="H16">
        <f t="shared" si="4"/>
        <v>0</v>
      </c>
      <c r="I16" t="str">
        <f t="shared" si="5"/>
        <v>0.0000000000000001</v>
      </c>
      <c r="J16">
        <f t="shared" si="6"/>
        <v>1</v>
      </c>
      <c r="K16">
        <f t="shared" si="7"/>
        <v>0</v>
      </c>
      <c r="L16">
        <f t="shared" si="8"/>
        <v>9.9999999999999998E-17</v>
      </c>
      <c r="M16">
        <f t="shared" si="9"/>
        <v>0</v>
      </c>
      <c r="N16">
        <f t="shared" si="10"/>
        <v>9.9999999999999998E-17</v>
      </c>
      <c r="O16">
        <f t="shared" si="11"/>
        <v>0</v>
      </c>
      <c r="P16">
        <f t="shared" si="12"/>
        <v>9.9999999999999998E-17</v>
      </c>
      <c r="Q16">
        <f t="shared" si="13"/>
        <v>0</v>
      </c>
      <c r="R16">
        <f t="shared" si="14"/>
        <v>1</v>
      </c>
      <c r="S16">
        <f t="shared" si="15"/>
        <v>0</v>
      </c>
      <c r="T16">
        <f t="shared" si="16"/>
        <v>1E+16</v>
      </c>
      <c r="U16">
        <f t="shared" si="17"/>
        <v>0</v>
      </c>
      <c r="V16">
        <f t="shared" si="18"/>
        <v>1E+16</v>
      </c>
      <c r="W16">
        <f t="shared" si="19"/>
        <v>0</v>
      </c>
      <c r="X16">
        <f t="shared" si="20"/>
        <v>1E+16</v>
      </c>
      <c r="Y16">
        <f t="shared" si="21"/>
        <v>0</v>
      </c>
      <c r="Z16">
        <f t="shared" si="22"/>
        <v>1</v>
      </c>
      <c r="AA16">
        <f t="shared" si="23"/>
        <v>0</v>
      </c>
      <c r="AB16">
        <f t="shared" si="24"/>
        <v>1</v>
      </c>
      <c r="AC16">
        <f t="shared" si="25"/>
        <v>0</v>
      </c>
      <c r="AD16">
        <f t="shared" si="26"/>
        <v>-36.841361487904699</v>
      </c>
      <c r="AE16">
        <f t="shared" si="27"/>
        <v>0</v>
      </c>
      <c r="AF16">
        <f t="shared" si="28"/>
        <v>-16</v>
      </c>
      <c r="AG16">
        <f t="shared" si="29"/>
        <v>0</v>
      </c>
      <c r="AH16">
        <f t="shared" si="30"/>
        <v>-53.150849518197802</v>
      </c>
      <c r="AI16">
        <f t="shared" si="31"/>
        <v>0</v>
      </c>
      <c r="AJ16">
        <f t="shared" si="32"/>
        <v>1</v>
      </c>
      <c r="AK16">
        <f t="shared" si="33"/>
        <v>0</v>
      </c>
      <c r="AL16">
        <f t="shared" si="34"/>
        <v>1E-8</v>
      </c>
      <c r="AM16">
        <f t="shared" si="35"/>
        <v>0</v>
      </c>
    </row>
    <row r="17" spans="1:39" x14ac:dyDescent="0.2">
      <c r="A17">
        <v>1.0000000000000001E-17</v>
      </c>
      <c r="B17">
        <v>0</v>
      </c>
      <c r="D17" t="str">
        <f t="shared" si="0"/>
        <v>0.00000000000000001</v>
      </c>
      <c r="E17">
        <f t="shared" si="1"/>
        <v>0</v>
      </c>
      <c r="F17">
        <f t="shared" si="2"/>
        <v>1.0000000000000001E-17</v>
      </c>
      <c r="G17">
        <f t="shared" si="3"/>
        <v>1.0000000000000001E-17</v>
      </c>
      <c r="H17">
        <f t="shared" si="4"/>
        <v>0</v>
      </c>
      <c r="I17" t="str">
        <f t="shared" si="5"/>
        <v>0.00000000000000001</v>
      </c>
      <c r="J17">
        <f t="shared" si="6"/>
        <v>1</v>
      </c>
      <c r="K17">
        <f t="shared" si="7"/>
        <v>0</v>
      </c>
      <c r="L17">
        <f t="shared" si="8"/>
        <v>1.0000000000000001E-17</v>
      </c>
      <c r="M17">
        <f t="shared" si="9"/>
        <v>0</v>
      </c>
      <c r="N17">
        <f t="shared" si="10"/>
        <v>1.0000000000000001E-17</v>
      </c>
      <c r="O17">
        <f t="shared" si="11"/>
        <v>0</v>
      </c>
      <c r="P17">
        <f t="shared" si="12"/>
        <v>1.0000000000000001E-17</v>
      </c>
      <c r="Q17">
        <f t="shared" si="13"/>
        <v>0</v>
      </c>
      <c r="R17">
        <f t="shared" si="14"/>
        <v>1</v>
      </c>
      <c r="S17">
        <f t="shared" si="15"/>
        <v>0</v>
      </c>
      <c r="T17">
        <f t="shared" si="16"/>
        <v>1E+17</v>
      </c>
      <c r="U17">
        <f t="shared" si="17"/>
        <v>0</v>
      </c>
      <c r="V17">
        <f t="shared" si="18"/>
        <v>1E+17</v>
      </c>
      <c r="W17">
        <f t="shared" si="19"/>
        <v>0</v>
      </c>
      <c r="X17">
        <f t="shared" si="20"/>
        <v>1E+17</v>
      </c>
      <c r="Y17">
        <f t="shared" si="21"/>
        <v>0</v>
      </c>
      <c r="Z17">
        <f t="shared" si="22"/>
        <v>1</v>
      </c>
      <c r="AA17">
        <f t="shared" si="23"/>
        <v>0</v>
      </c>
      <c r="AB17">
        <f t="shared" si="24"/>
        <v>1</v>
      </c>
      <c r="AC17">
        <f t="shared" si="25"/>
        <v>0</v>
      </c>
      <c r="AD17">
        <f t="shared" si="26"/>
        <v>-39.143946580898799</v>
      </c>
      <c r="AE17">
        <f t="shared" si="27"/>
        <v>0</v>
      </c>
      <c r="AF17">
        <f t="shared" si="28"/>
        <v>-17</v>
      </c>
      <c r="AG17">
        <f t="shared" si="29"/>
        <v>0</v>
      </c>
      <c r="AH17">
        <f t="shared" si="30"/>
        <v>-56.472777613085199</v>
      </c>
      <c r="AI17">
        <f t="shared" si="31"/>
        <v>0</v>
      </c>
      <c r="AJ17">
        <f t="shared" si="32"/>
        <v>1</v>
      </c>
      <c r="AK17">
        <f t="shared" si="33"/>
        <v>0</v>
      </c>
      <c r="AL17">
        <f t="shared" si="34"/>
        <v>3.1622776601683799E-9</v>
      </c>
      <c r="AM17">
        <f t="shared" si="35"/>
        <v>0</v>
      </c>
    </row>
    <row r="18" spans="1:39" x14ac:dyDescent="0.2">
      <c r="A18">
        <v>1.0000000000000001E-18</v>
      </c>
      <c r="B18">
        <v>0</v>
      </c>
      <c r="D18" t="str">
        <f t="shared" si="0"/>
        <v>0.000000000000000001</v>
      </c>
      <c r="E18">
        <f t="shared" si="1"/>
        <v>0</v>
      </c>
      <c r="F18">
        <f t="shared" si="2"/>
        <v>1.0000000000000001E-18</v>
      </c>
      <c r="G18">
        <f t="shared" si="3"/>
        <v>1.0000000000000001E-18</v>
      </c>
      <c r="H18">
        <f t="shared" si="4"/>
        <v>0</v>
      </c>
      <c r="I18" t="str">
        <f t="shared" si="5"/>
        <v>0.000000000000000001</v>
      </c>
      <c r="J18">
        <f t="shared" si="6"/>
        <v>1</v>
      </c>
      <c r="K18">
        <f t="shared" si="7"/>
        <v>0</v>
      </c>
      <c r="L18">
        <f t="shared" si="8"/>
        <v>1.0000000000000001E-18</v>
      </c>
      <c r="M18">
        <f t="shared" si="9"/>
        <v>0</v>
      </c>
      <c r="N18">
        <f t="shared" si="10"/>
        <v>1.0000000000000001E-18</v>
      </c>
      <c r="O18">
        <f t="shared" si="11"/>
        <v>0</v>
      </c>
      <c r="P18">
        <f t="shared" si="12"/>
        <v>1.0000000000000001E-18</v>
      </c>
      <c r="Q18">
        <f t="shared" si="13"/>
        <v>0</v>
      </c>
      <c r="R18">
        <f t="shared" si="14"/>
        <v>1</v>
      </c>
      <c r="S18">
        <f t="shared" si="15"/>
        <v>0</v>
      </c>
      <c r="T18">
        <f t="shared" si="16"/>
        <v>1E+18</v>
      </c>
      <c r="U18">
        <f t="shared" si="17"/>
        <v>0</v>
      </c>
      <c r="V18">
        <f t="shared" si="18"/>
        <v>1E+18</v>
      </c>
      <c r="W18">
        <f t="shared" si="19"/>
        <v>0</v>
      </c>
      <c r="X18">
        <f t="shared" si="20"/>
        <v>1E+18</v>
      </c>
      <c r="Y18">
        <f t="shared" si="21"/>
        <v>0</v>
      </c>
      <c r="Z18">
        <f t="shared" si="22"/>
        <v>1</v>
      </c>
      <c r="AA18">
        <f t="shared" si="23"/>
        <v>0</v>
      </c>
      <c r="AB18">
        <f t="shared" si="24"/>
        <v>1</v>
      </c>
      <c r="AC18">
        <f t="shared" si="25"/>
        <v>0</v>
      </c>
      <c r="AD18">
        <f t="shared" si="26"/>
        <v>-41.4465316738928</v>
      </c>
      <c r="AE18">
        <f t="shared" si="27"/>
        <v>0</v>
      </c>
      <c r="AF18">
        <f t="shared" si="28"/>
        <v>-18</v>
      </c>
      <c r="AG18">
        <f t="shared" si="29"/>
        <v>0</v>
      </c>
      <c r="AH18">
        <f t="shared" si="30"/>
        <v>-59.794705707972497</v>
      </c>
      <c r="AI18">
        <f t="shared" si="31"/>
        <v>0</v>
      </c>
      <c r="AJ18">
        <f t="shared" si="32"/>
        <v>1</v>
      </c>
      <c r="AK18">
        <f t="shared" si="33"/>
        <v>0</v>
      </c>
      <c r="AL18">
        <f t="shared" si="34"/>
        <v>1.0000000000000001E-9</v>
      </c>
      <c r="AM18">
        <f t="shared" si="35"/>
        <v>0</v>
      </c>
    </row>
    <row r="19" spans="1:39" x14ac:dyDescent="0.2">
      <c r="A19">
        <v>9.9999999999999995E-21</v>
      </c>
      <c r="B19">
        <v>0</v>
      </c>
      <c r="D19" s="1" t="str">
        <f>COMPLEX(A19,B19,C19)</f>
        <v>1E-20</v>
      </c>
      <c r="E19">
        <f t="shared" si="1"/>
        <v>0</v>
      </c>
      <c r="F19">
        <f t="shared" ref="F19" si="36">IMREAL(D19)</f>
        <v>9.9999999999999995E-21</v>
      </c>
      <c r="G19">
        <f t="shared" ref="G19" si="37">IMABS(D19)</f>
        <v>9.9999999999999995E-21</v>
      </c>
      <c r="H19">
        <f t="shared" ref="H19" si="38">IMARGUMENT(D19)</f>
        <v>0</v>
      </c>
      <c r="I19" t="str">
        <f t="shared" si="5"/>
        <v>1E-20</v>
      </c>
      <c r="J19">
        <f t="shared" si="6"/>
        <v>1</v>
      </c>
      <c r="K19">
        <f t="shared" si="7"/>
        <v>0</v>
      </c>
      <c r="L19">
        <f t="shared" si="8"/>
        <v>9.9999999999999995E-21</v>
      </c>
      <c r="M19">
        <f t="shared" si="9"/>
        <v>0</v>
      </c>
      <c r="N19">
        <f t="shared" si="10"/>
        <v>9.9999999999999995E-21</v>
      </c>
      <c r="O19">
        <f t="shared" si="11"/>
        <v>0</v>
      </c>
      <c r="P19">
        <f t="shared" si="12"/>
        <v>9.9999999999999995E-21</v>
      </c>
      <c r="Q19">
        <f t="shared" si="13"/>
        <v>0</v>
      </c>
      <c r="R19">
        <f t="shared" si="14"/>
        <v>1</v>
      </c>
      <c r="S19">
        <f t="shared" si="15"/>
        <v>0</v>
      </c>
      <c r="T19">
        <f t="shared" si="16"/>
        <v>1E+20</v>
      </c>
      <c r="U19">
        <f t="shared" si="17"/>
        <v>0</v>
      </c>
      <c r="V19">
        <f t="shared" si="18"/>
        <v>1E+20</v>
      </c>
      <c r="W19">
        <f t="shared" si="19"/>
        <v>0</v>
      </c>
      <c r="X19">
        <f t="shared" si="20"/>
        <v>1E+20</v>
      </c>
      <c r="Y19">
        <f t="shared" si="21"/>
        <v>0</v>
      </c>
      <c r="Z19">
        <f t="shared" si="22"/>
        <v>1</v>
      </c>
      <c r="AA19">
        <f t="shared" si="23"/>
        <v>0</v>
      </c>
      <c r="AB19">
        <f t="shared" si="24"/>
        <v>1</v>
      </c>
      <c r="AC19">
        <f t="shared" si="25"/>
        <v>0</v>
      </c>
      <c r="AD19">
        <f t="shared" si="26"/>
        <v>-46.0517018598809</v>
      </c>
      <c r="AE19">
        <f t="shared" si="27"/>
        <v>0</v>
      </c>
      <c r="AF19">
        <f t="shared" si="28"/>
        <v>-20</v>
      </c>
      <c r="AG19">
        <f t="shared" si="29"/>
        <v>0</v>
      </c>
      <c r="AH19">
        <f t="shared" si="30"/>
        <v>-66.438561897747306</v>
      </c>
      <c r="AI19">
        <f t="shared" si="31"/>
        <v>0</v>
      </c>
      <c r="AJ19">
        <f t="shared" si="32"/>
        <v>1</v>
      </c>
      <c r="AK19">
        <f t="shared" si="33"/>
        <v>0</v>
      </c>
      <c r="AL19">
        <f t="shared" si="34"/>
        <v>1E-10</v>
      </c>
      <c r="AM19">
        <f t="shared" si="35"/>
        <v>0</v>
      </c>
    </row>
    <row r="20" spans="1:39" x14ac:dyDescent="0.2">
      <c r="A20">
        <v>3.1999999999999998E-19</v>
      </c>
      <c r="D20" s="1" t="s">
        <v>10</v>
      </c>
      <c r="L20" t="e">
        <f t="shared" si="8"/>
        <v>#NUM!</v>
      </c>
      <c r="M20" t="e">
        <f t="shared" si="9"/>
        <v>#NUM!</v>
      </c>
      <c r="N20" t="e">
        <f t="shared" si="10"/>
        <v>#NUM!</v>
      </c>
      <c r="O20" t="e">
        <f t="shared" si="11"/>
        <v>#NUM!</v>
      </c>
      <c r="P20" t="e">
        <f t="shared" si="12"/>
        <v>#NUM!</v>
      </c>
      <c r="Q20" t="e">
        <f t="shared" si="13"/>
        <v>#NUM!</v>
      </c>
      <c r="R20" t="e">
        <f t="shared" si="14"/>
        <v>#NUM!</v>
      </c>
      <c r="S20" t="e">
        <f t="shared" si="15"/>
        <v>#NUM!</v>
      </c>
      <c r="T20" t="e">
        <f t="shared" si="16"/>
        <v>#NUM!</v>
      </c>
      <c r="U20" t="e">
        <f t="shared" si="17"/>
        <v>#NUM!</v>
      </c>
      <c r="V20" t="e">
        <f t="shared" si="18"/>
        <v>#NUM!</v>
      </c>
      <c r="W20" t="e">
        <f t="shared" si="19"/>
        <v>#NUM!</v>
      </c>
      <c r="X20" t="e">
        <f t="shared" si="20"/>
        <v>#NUM!</v>
      </c>
      <c r="Y20" t="e">
        <f t="shared" si="21"/>
        <v>#NUM!</v>
      </c>
      <c r="Z20" t="e">
        <f t="shared" si="22"/>
        <v>#NUM!</v>
      </c>
      <c r="AA20" t="e">
        <f t="shared" si="23"/>
        <v>#NUM!</v>
      </c>
      <c r="AB20" t="e">
        <f t="shared" si="24"/>
        <v>#NUM!</v>
      </c>
      <c r="AC20" t="e">
        <f t="shared" si="25"/>
        <v>#NUM!</v>
      </c>
      <c r="AD20" t="e">
        <f t="shared" si="26"/>
        <v>#NUM!</v>
      </c>
      <c r="AE20" t="e">
        <f t="shared" si="27"/>
        <v>#NUM!</v>
      </c>
      <c r="AF20" t="e">
        <f t="shared" si="28"/>
        <v>#NUM!</v>
      </c>
      <c r="AG20" t="e">
        <f t="shared" si="29"/>
        <v>#NUM!</v>
      </c>
      <c r="AH20" t="e">
        <f t="shared" si="30"/>
        <v>#NUM!</v>
      </c>
      <c r="AI20" t="e">
        <f t="shared" si="31"/>
        <v>#NUM!</v>
      </c>
      <c r="AJ20" t="e">
        <f t="shared" si="32"/>
        <v>#NUM!</v>
      </c>
      <c r="AK20" t="e">
        <f t="shared" si="33"/>
        <v>#NUM!</v>
      </c>
      <c r="AL20" t="e">
        <f t="shared" si="34"/>
        <v>#NUM!</v>
      </c>
      <c r="AM20" t="e">
        <f t="shared" si="35"/>
        <v>#NUM!</v>
      </c>
    </row>
    <row r="21" spans="1:39" x14ac:dyDescent="0.2">
      <c r="A21">
        <v>12</v>
      </c>
      <c r="B21">
        <v>-3</v>
      </c>
      <c r="D21" t="str">
        <f>COMPLEX(A21,B21,C21)</f>
        <v>12-3i</v>
      </c>
      <c r="E21">
        <f t="shared" si="1"/>
        <v>-3</v>
      </c>
      <c r="F21">
        <f t="shared" si="2"/>
        <v>12</v>
      </c>
      <c r="G21">
        <f t="shared" si="3"/>
        <v>12.369316876852981</v>
      </c>
      <c r="H21">
        <f t="shared" si="4"/>
        <v>-0.24497866312686414</v>
      </c>
      <c r="I21" t="str">
        <f t="shared" si="5"/>
        <v>12+3i</v>
      </c>
      <c r="J21">
        <f t="shared" si="6"/>
        <v>8.4956364303177292</v>
      </c>
      <c r="K21">
        <f t="shared" si="7"/>
        <v>-5.3753203819637303</v>
      </c>
      <c r="L21">
        <f t="shared" si="8"/>
        <v>-5.4020347745165598</v>
      </c>
      <c r="M21">
        <f t="shared" si="9"/>
        <v>-8.45362341558182</v>
      </c>
      <c r="N21">
        <f t="shared" si="10"/>
        <v>-4.4799603750758201E-3</v>
      </c>
      <c r="O21">
        <f t="shared" si="11"/>
        <v>-0.99788929380765601</v>
      </c>
      <c r="P21">
        <f t="shared" si="12"/>
        <v>-80563.011142250805</v>
      </c>
      <c r="Q21">
        <f t="shared" si="13"/>
        <v>-11483.978738849501</v>
      </c>
      <c r="R21">
        <f t="shared" si="14"/>
        <v>-80563.011148333593</v>
      </c>
      <c r="S21">
        <f t="shared" si="15"/>
        <v>-11483.978737982399</v>
      </c>
      <c r="T21">
        <f t="shared" si="16"/>
        <v>-4.4988415056716599E-3</v>
      </c>
      <c r="U21">
        <f t="shared" si="17"/>
        <v>1.0020949734340601</v>
      </c>
      <c r="V21">
        <f t="shared" si="18"/>
        <v>-5.36737609428415E-2</v>
      </c>
      <c r="W21">
        <f t="shared" si="19"/>
        <v>8.3993861803555697E-2</v>
      </c>
      <c r="X21">
        <f t="shared" si="20"/>
        <v>-1.21654482550521E-5</v>
      </c>
      <c r="Y21">
        <f t="shared" si="21"/>
        <v>1.73414259383761E-6</v>
      </c>
      <c r="Z21">
        <f t="shared" si="22"/>
        <v>8.4057031761533202E-2</v>
      </c>
      <c r="AA21">
        <f t="shared" si="23"/>
        <v>5.3184182230623503E-2</v>
      </c>
      <c r="AB21">
        <f t="shared" si="24"/>
        <v>-1.21654482542067E-5</v>
      </c>
      <c r="AC21">
        <f t="shared" si="25"/>
        <v>1.7341425934552401E-6</v>
      </c>
      <c r="AD21">
        <f t="shared" si="26"/>
        <v>2.5152189606962199</v>
      </c>
      <c r="AE21">
        <f t="shared" si="27"/>
        <v>-0.244978663126864</v>
      </c>
      <c r="AF21">
        <f t="shared" si="28"/>
        <v>1.0923457154088001</v>
      </c>
      <c r="AG21">
        <f t="shared" si="29"/>
        <v>-0.106392881580033</v>
      </c>
      <c r="AH21">
        <f t="shared" si="30"/>
        <v>3.6286939213463301</v>
      </c>
      <c r="AI21">
        <f t="shared" si="31"/>
        <v>-0.35342950241673499</v>
      </c>
      <c r="AJ21">
        <f t="shared" si="32"/>
        <v>-161126.02229058399</v>
      </c>
      <c r="AK21">
        <f t="shared" si="33"/>
        <v>-22967.957476831802</v>
      </c>
      <c r="AL21">
        <f t="shared" si="34"/>
        <v>3.4906530103157598</v>
      </c>
      <c r="AM21">
        <f t="shared" si="35"/>
        <v>-0.42971902264909201</v>
      </c>
    </row>
    <row r="22" spans="1:39" x14ac:dyDescent="0.2">
      <c r="A22">
        <v>0</v>
      </c>
      <c r="B22">
        <v>0</v>
      </c>
      <c r="D22" t="str">
        <f>COMPLEX(A22,B22,C22)</f>
        <v>0</v>
      </c>
      <c r="E22">
        <f t="shared" si="1"/>
        <v>0</v>
      </c>
      <c r="F22">
        <f t="shared" si="2"/>
        <v>0</v>
      </c>
      <c r="G22">
        <f t="shared" si="3"/>
        <v>0</v>
      </c>
      <c r="H22" t="e">
        <f t="shared" si="4"/>
        <v>#DIV/0!</v>
      </c>
      <c r="I22" t="str">
        <f t="shared" si="5"/>
        <v>0</v>
      </c>
      <c r="J22">
        <f t="shared" si="6"/>
        <v>1</v>
      </c>
      <c r="K22">
        <f t="shared" si="7"/>
        <v>0</v>
      </c>
      <c r="L22">
        <f t="shared" si="8"/>
        <v>0</v>
      </c>
      <c r="M22">
        <f t="shared" si="9"/>
        <v>0</v>
      </c>
      <c r="N22">
        <f t="shared" si="10"/>
        <v>0</v>
      </c>
      <c r="O22">
        <f t="shared" si="11"/>
        <v>0</v>
      </c>
      <c r="P22">
        <f t="shared" si="12"/>
        <v>0</v>
      </c>
      <c r="Q22">
        <f t="shared" si="13"/>
        <v>0</v>
      </c>
      <c r="R22">
        <f t="shared" si="14"/>
        <v>1</v>
      </c>
      <c r="S22">
        <f t="shared" si="15"/>
        <v>0</v>
      </c>
      <c r="T22" t="e">
        <f t="shared" si="16"/>
        <v>#NUM!</v>
      </c>
      <c r="U22" t="e">
        <f t="shared" si="17"/>
        <v>#NUM!</v>
      </c>
      <c r="V22" t="e">
        <f t="shared" si="18"/>
        <v>#NUM!</v>
      </c>
      <c r="W22" t="e">
        <f t="shared" si="19"/>
        <v>#NUM!</v>
      </c>
      <c r="X22" t="e">
        <f t="shared" si="20"/>
        <v>#NUM!</v>
      </c>
      <c r="Y22" t="e">
        <f t="shared" si="21"/>
        <v>#NUM!</v>
      </c>
      <c r="Z22">
        <f t="shared" si="22"/>
        <v>1</v>
      </c>
      <c r="AA22">
        <f t="shared" si="23"/>
        <v>0</v>
      </c>
      <c r="AB22">
        <f t="shared" si="24"/>
        <v>1</v>
      </c>
      <c r="AC22">
        <f t="shared" si="25"/>
        <v>0</v>
      </c>
      <c r="AD22" t="e">
        <f t="shared" si="26"/>
        <v>#NUM!</v>
      </c>
      <c r="AE22" t="e">
        <f t="shared" si="27"/>
        <v>#NUM!</v>
      </c>
      <c r="AF22" t="e">
        <f t="shared" si="28"/>
        <v>#NUM!</v>
      </c>
      <c r="AG22" t="e">
        <f t="shared" si="29"/>
        <v>#NUM!</v>
      </c>
      <c r="AH22" t="e">
        <f t="shared" si="30"/>
        <v>#NUM!</v>
      </c>
      <c r="AI22" t="e">
        <f t="shared" si="31"/>
        <v>#NUM!</v>
      </c>
      <c r="AJ22">
        <f t="shared" si="32"/>
        <v>1</v>
      </c>
      <c r="AK22">
        <f t="shared" si="33"/>
        <v>0</v>
      </c>
      <c r="AL22">
        <f t="shared" si="34"/>
        <v>0</v>
      </c>
      <c r="AM22">
        <f t="shared" si="35"/>
        <v>0</v>
      </c>
    </row>
    <row r="23" spans="1:39" x14ac:dyDescent="0.2">
      <c r="A23">
        <v>-23.1234</v>
      </c>
      <c r="B23">
        <v>-45.899000000000001</v>
      </c>
      <c r="D23" t="str">
        <f>COMPLEX(A23,B23,C23)</f>
        <v>-23.1234-45.899i</v>
      </c>
      <c r="E23">
        <f t="shared" si="1"/>
        <v>-45.899000000000001</v>
      </c>
      <c r="F23">
        <f t="shared" si="2"/>
        <v>-23.1234</v>
      </c>
      <c r="G23">
        <f t="shared" si="3"/>
        <v>51.394647859091315</v>
      </c>
      <c r="H23">
        <f t="shared" si="4"/>
        <v>-2.037470342871754</v>
      </c>
      <c r="I23" t="str">
        <f t="shared" si="5"/>
        <v>-23.1234+45.899i</v>
      </c>
      <c r="J23">
        <f t="shared" si="6"/>
        <v>-1.8224492556064899E+19</v>
      </c>
      <c r="K23">
        <f t="shared" si="7"/>
        <v>3.8857849644946702E+19</v>
      </c>
      <c r="L23">
        <f t="shared" si="8"/>
        <v>3.8857849644946702E+19</v>
      </c>
      <c r="M23">
        <f t="shared" si="9"/>
        <v>1.8224492556064899E+19</v>
      </c>
      <c r="N23">
        <f t="shared" si="10"/>
        <v>-2.0870098138857998E-40</v>
      </c>
      <c r="O23">
        <f t="shared" si="11"/>
        <v>-1</v>
      </c>
      <c r="P23">
        <f t="shared" si="12"/>
        <v>1868952745.0406899</v>
      </c>
      <c r="Q23">
        <f t="shared" si="13"/>
        <v>-5185824159.61938</v>
      </c>
      <c r="R23">
        <f t="shared" si="14"/>
        <v>-1868952745.0406899</v>
      </c>
      <c r="S23">
        <f t="shared" si="15"/>
        <v>5185824159.61938</v>
      </c>
      <c r="T23">
        <f t="shared" si="16"/>
        <v>-2.0870098138857998E-40</v>
      </c>
      <c r="U23">
        <f t="shared" si="17"/>
        <v>1</v>
      </c>
      <c r="V23">
        <f t="shared" si="18"/>
        <v>2.1094726795754501E-20</v>
      </c>
      <c r="W23">
        <f t="shared" si="19"/>
        <v>-9.8935143085419199E-21</v>
      </c>
      <c r="X23">
        <f t="shared" si="20"/>
        <v>6.1507527063291599E-11</v>
      </c>
      <c r="Y23">
        <f t="shared" si="21"/>
        <v>1.70666283933421E-10</v>
      </c>
      <c r="Z23">
        <f t="shared" si="22"/>
        <v>-9.8935143085419199E-21</v>
      </c>
      <c r="AA23">
        <f t="shared" si="23"/>
        <v>-2.1094726795754501E-20</v>
      </c>
      <c r="AB23">
        <f t="shared" si="24"/>
        <v>-6.1507527063291599E-11</v>
      </c>
      <c r="AC23">
        <f t="shared" si="25"/>
        <v>-1.70666283933421E-10</v>
      </c>
      <c r="AD23">
        <f t="shared" si="26"/>
        <v>3.93953403978447</v>
      </c>
      <c r="AE23">
        <f t="shared" si="27"/>
        <v>-2.03747034287175</v>
      </c>
      <c r="AF23">
        <f t="shared" si="28"/>
        <v>1.71091789474842</v>
      </c>
      <c r="AG23">
        <f t="shared" si="29"/>
        <v>-0.88486212695072897</v>
      </c>
      <c r="AH23">
        <f t="shared" si="30"/>
        <v>5.6835462226103202</v>
      </c>
      <c r="AI23">
        <f t="shared" si="31"/>
        <v>-2.9394483596194201</v>
      </c>
      <c r="AJ23">
        <f t="shared" si="32"/>
        <v>-3.0753763531645799E-11</v>
      </c>
      <c r="AK23">
        <f t="shared" si="33"/>
        <v>-8.5333141966710603E-11</v>
      </c>
      <c r="AL23">
        <f t="shared" si="34"/>
        <v>3.7597372154906901</v>
      </c>
      <c r="AM23">
        <f t="shared" si="35"/>
        <v>-6.1040170322129397</v>
      </c>
    </row>
    <row r="24" spans="1:39" x14ac:dyDescent="0.2">
      <c r="A24" t="e">
        <f>1/0</f>
        <v>#DIV/0!</v>
      </c>
      <c r="B24">
        <v>12</v>
      </c>
      <c r="D24" t="e">
        <f t="shared" ref="D24:D27" si="39">COMPLEX(A24,B24,C24)</f>
        <v>#DIV/0!</v>
      </c>
      <c r="E24" t="e">
        <f t="shared" si="1"/>
        <v>#DIV/0!</v>
      </c>
      <c r="F24" t="e">
        <f t="shared" si="2"/>
        <v>#DIV/0!</v>
      </c>
      <c r="G24" t="e">
        <f t="shared" si="3"/>
        <v>#DIV/0!</v>
      </c>
      <c r="H24" t="e">
        <f t="shared" si="4"/>
        <v>#DIV/0!</v>
      </c>
      <c r="I24" t="e">
        <f t="shared" si="5"/>
        <v>#DIV/0!</v>
      </c>
      <c r="J24" t="e">
        <f t="shared" si="6"/>
        <v>#DIV/0!</v>
      </c>
      <c r="K24" t="e">
        <f t="shared" si="7"/>
        <v>#DIV/0!</v>
      </c>
      <c r="L24" t="e">
        <f t="shared" si="8"/>
        <v>#DIV/0!</v>
      </c>
      <c r="M24" t="e">
        <f t="shared" si="9"/>
        <v>#DIV/0!</v>
      </c>
      <c r="N24" t="e">
        <f t="shared" si="10"/>
        <v>#DIV/0!</v>
      </c>
      <c r="O24" t="e">
        <f t="shared" si="11"/>
        <v>#DIV/0!</v>
      </c>
      <c r="P24" t="e">
        <f t="shared" si="12"/>
        <v>#DIV/0!</v>
      </c>
      <c r="Q24" t="e">
        <f t="shared" si="13"/>
        <v>#DIV/0!</v>
      </c>
      <c r="R24" t="e">
        <f t="shared" si="14"/>
        <v>#DIV/0!</v>
      </c>
      <c r="S24" t="e">
        <f t="shared" si="15"/>
        <v>#DIV/0!</v>
      </c>
      <c r="T24" t="e">
        <f t="shared" si="16"/>
        <v>#DIV/0!</v>
      </c>
      <c r="U24" t="e">
        <f t="shared" si="17"/>
        <v>#DIV/0!</v>
      </c>
      <c r="V24" t="e">
        <f t="shared" si="18"/>
        <v>#DIV/0!</v>
      </c>
      <c r="W24" t="e">
        <f t="shared" si="19"/>
        <v>#DIV/0!</v>
      </c>
      <c r="X24" t="e">
        <f t="shared" si="20"/>
        <v>#DIV/0!</v>
      </c>
      <c r="Y24" t="e">
        <f t="shared" si="21"/>
        <v>#DIV/0!</v>
      </c>
      <c r="Z24" t="e">
        <f t="shared" si="22"/>
        <v>#DIV/0!</v>
      </c>
      <c r="AA24" t="e">
        <f t="shared" si="23"/>
        <v>#DIV/0!</v>
      </c>
      <c r="AB24" t="e">
        <f t="shared" si="24"/>
        <v>#DIV/0!</v>
      </c>
      <c r="AC24" t="e">
        <f t="shared" si="25"/>
        <v>#DIV/0!</v>
      </c>
      <c r="AD24" t="e">
        <f t="shared" si="26"/>
        <v>#DIV/0!</v>
      </c>
      <c r="AE24" t="e">
        <f t="shared" si="27"/>
        <v>#DIV/0!</v>
      </c>
      <c r="AF24" t="e">
        <f t="shared" si="28"/>
        <v>#DIV/0!</v>
      </c>
      <c r="AG24" t="e">
        <f t="shared" si="29"/>
        <v>#DIV/0!</v>
      </c>
      <c r="AH24" t="e">
        <f t="shared" si="30"/>
        <v>#DIV/0!</v>
      </c>
      <c r="AI24" t="e">
        <f t="shared" si="31"/>
        <v>#DIV/0!</v>
      </c>
      <c r="AJ24" t="e">
        <f t="shared" si="32"/>
        <v>#DIV/0!</v>
      </c>
      <c r="AK24" t="e">
        <f t="shared" si="33"/>
        <v>#DIV/0!</v>
      </c>
      <c r="AL24" t="e">
        <f t="shared" si="34"/>
        <v>#DIV/0!</v>
      </c>
      <c r="AM24" t="e">
        <f t="shared" si="35"/>
        <v>#DIV/0!</v>
      </c>
    </row>
    <row r="25" spans="1:39" x14ac:dyDescent="0.2">
      <c r="A25">
        <v>4</v>
      </c>
      <c r="B25">
        <v>3</v>
      </c>
      <c r="D25" t="str">
        <f t="shared" si="39"/>
        <v>4+3i</v>
      </c>
      <c r="E25">
        <f t="shared" si="1"/>
        <v>3</v>
      </c>
      <c r="F25">
        <f t="shared" si="2"/>
        <v>4</v>
      </c>
      <c r="G25">
        <f t="shared" si="3"/>
        <v>5</v>
      </c>
      <c r="H25">
        <f t="shared" si="4"/>
        <v>0.64350110879328437</v>
      </c>
      <c r="I25" t="str">
        <f t="shared" si="5"/>
        <v>4-3i</v>
      </c>
      <c r="J25">
        <f t="shared" si="6"/>
        <v>-6.5806630405511601</v>
      </c>
      <c r="K25">
        <f t="shared" si="7"/>
        <v>7.5815527427465499</v>
      </c>
      <c r="L25">
        <f t="shared" si="8"/>
        <v>-7.6192317203214097</v>
      </c>
      <c r="M25">
        <f t="shared" si="9"/>
        <v>-6.5481200409109999</v>
      </c>
      <c r="N25">
        <f t="shared" si="10"/>
        <v>4.9082580674960604E-3</v>
      </c>
      <c r="O25">
        <f t="shared" si="11"/>
        <v>1.00070953606723</v>
      </c>
      <c r="P25">
        <f t="shared" si="12"/>
        <v>-27.0168132580039</v>
      </c>
      <c r="Q25">
        <f t="shared" si="13"/>
        <v>3.85373803791938</v>
      </c>
      <c r="R25">
        <f t="shared" si="14"/>
        <v>-27.034945603074199</v>
      </c>
      <c r="S25">
        <f t="shared" si="15"/>
        <v>3.8511533348117801</v>
      </c>
      <c r="T25">
        <f t="shared" si="16"/>
        <v>4.9011823943044697E-3</v>
      </c>
      <c r="U25">
        <f t="shared" si="17"/>
        <v>-0.99926692780590198</v>
      </c>
      <c r="V25">
        <f t="shared" si="18"/>
        <v>-7.5489832915863697E-2</v>
      </c>
      <c r="W25">
        <f t="shared" si="19"/>
        <v>6.4877471370635501E-2</v>
      </c>
      <c r="X25">
        <f t="shared" si="20"/>
        <v>-3.6275889628625997E-2</v>
      </c>
      <c r="Y25">
        <f t="shared" si="21"/>
        <v>-5.1744731840194002E-3</v>
      </c>
      <c r="Z25">
        <f t="shared" si="22"/>
        <v>-6.5294027857947107E-2</v>
      </c>
      <c r="AA25">
        <f t="shared" si="23"/>
        <v>-7.5224960302773203E-2</v>
      </c>
      <c r="AB25">
        <f t="shared" si="24"/>
        <v>-3.6253496915868898E-2</v>
      </c>
      <c r="AC25">
        <f t="shared" si="25"/>
        <v>-5.1643446077531798E-3</v>
      </c>
      <c r="AD25">
        <f t="shared" si="26"/>
        <v>1.6094379124341001</v>
      </c>
      <c r="AE25">
        <f t="shared" si="27"/>
        <v>0.64350110879328404</v>
      </c>
      <c r="AF25">
        <f t="shared" si="28"/>
        <v>0.69897000433601897</v>
      </c>
      <c r="AG25">
        <f t="shared" si="29"/>
        <v>0.27946898064754699</v>
      </c>
      <c r="AH25">
        <f t="shared" si="30"/>
        <v>2.32192809488736</v>
      </c>
      <c r="AI25">
        <f t="shared" si="31"/>
        <v>0.92837585846262105</v>
      </c>
      <c r="AJ25">
        <f t="shared" si="32"/>
        <v>-54.051758861078198</v>
      </c>
      <c r="AK25">
        <f t="shared" si="33"/>
        <v>7.7048913727311499</v>
      </c>
      <c r="AL25">
        <f t="shared" si="34"/>
        <v>2.1213203435596402</v>
      </c>
      <c r="AM25">
        <f t="shared" si="35"/>
        <v>0.70710678118654802</v>
      </c>
    </row>
    <row r="26" spans="1:39" x14ac:dyDescent="0.2">
      <c r="A26">
        <v>-1</v>
      </c>
      <c r="D26" t="str">
        <f t="shared" si="39"/>
        <v>-1</v>
      </c>
      <c r="E26">
        <f t="shared" si="1"/>
        <v>0</v>
      </c>
      <c r="F26">
        <f t="shared" si="2"/>
        <v>-1</v>
      </c>
      <c r="G26">
        <f t="shared" si="3"/>
        <v>1</v>
      </c>
      <c r="H26">
        <f t="shared" si="4"/>
        <v>3.1415926535897931</v>
      </c>
      <c r="I26" t="str">
        <f t="shared" si="5"/>
        <v>-1</v>
      </c>
      <c r="J26">
        <f t="shared" si="6"/>
        <v>0.54030230586813999</v>
      </c>
      <c r="K26">
        <f t="shared" si="7"/>
        <v>0</v>
      </c>
      <c r="L26">
        <f t="shared" si="8"/>
        <v>-0.84147098480789695</v>
      </c>
      <c r="M26">
        <f t="shared" si="9"/>
        <v>0</v>
      </c>
      <c r="N26">
        <f t="shared" si="10"/>
        <v>-1.5574077246549001</v>
      </c>
      <c r="O26">
        <f t="shared" si="11"/>
        <v>0</v>
      </c>
      <c r="P26">
        <f t="shared" si="12"/>
        <v>-1.1752011936438</v>
      </c>
      <c r="Q26">
        <f t="shared" si="13"/>
        <v>0</v>
      </c>
      <c r="R26">
        <f t="shared" si="14"/>
        <v>1.5430806348152399</v>
      </c>
      <c r="S26">
        <f t="shared" si="15"/>
        <v>0</v>
      </c>
      <c r="T26">
        <f t="shared" si="16"/>
        <v>-0.64209261593433098</v>
      </c>
      <c r="U26">
        <f t="shared" si="17"/>
        <v>0</v>
      </c>
      <c r="V26">
        <f t="shared" si="18"/>
        <v>-1.1883951057781199</v>
      </c>
      <c r="W26">
        <f t="shared" si="19"/>
        <v>0</v>
      </c>
      <c r="X26">
        <f t="shared" si="20"/>
        <v>-0.850918128239322</v>
      </c>
      <c r="Y26">
        <f t="shared" si="21"/>
        <v>0</v>
      </c>
      <c r="Z26">
        <f t="shared" si="22"/>
        <v>1.8508157176809299</v>
      </c>
      <c r="AA26">
        <f t="shared" si="23"/>
        <v>0</v>
      </c>
      <c r="AB26">
        <f t="shared" si="24"/>
        <v>0.64805427366388502</v>
      </c>
      <c r="AC26">
        <f t="shared" si="25"/>
        <v>0</v>
      </c>
      <c r="AD26">
        <f t="shared" si="26"/>
        <v>0</v>
      </c>
      <c r="AE26">
        <f t="shared" si="27"/>
        <v>3.14159265358979</v>
      </c>
      <c r="AF26">
        <f t="shared" si="28"/>
        <v>0</v>
      </c>
      <c r="AG26">
        <f t="shared" si="29"/>
        <v>1.3643763538418401</v>
      </c>
      <c r="AH26">
        <f t="shared" si="30"/>
        <v>0</v>
      </c>
      <c r="AI26">
        <f t="shared" si="31"/>
        <v>4.5323601418271897</v>
      </c>
      <c r="AJ26">
        <f t="shared" si="32"/>
        <v>0.367879441171442</v>
      </c>
      <c r="AK26">
        <f t="shared" si="33"/>
        <v>0</v>
      </c>
      <c r="AL26">
        <f t="shared" si="34"/>
        <v>6.1232339957367697E-17</v>
      </c>
      <c r="AM26">
        <f t="shared" si="35"/>
        <v>1</v>
      </c>
    </row>
    <row r="27" spans="1:39" x14ac:dyDescent="0.2">
      <c r="B27">
        <v>1</v>
      </c>
      <c r="C27" t="s">
        <v>4</v>
      </c>
      <c r="D27" t="str">
        <f t="shared" si="39"/>
        <v>j</v>
      </c>
      <c r="E27">
        <f t="shared" si="1"/>
        <v>1</v>
      </c>
      <c r="F27">
        <f t="shared" si="2"/>
        <v>0</v>
      </c>
      <c r="G27">
        <f t="shared" si="3"/>
        <v>1</v>
      </c>
      <c r="H27">
        <f t="shared" si="4"/>
        <v>1.5707963267948966</v>
      </c>
      <c r="I27" t="str">
        <f t="shared" si="5"/>
        <v>-j</v>
      </c>
      <c r="J27">
        <f t="shared" si="6"/>
        <v>1.5430806348152399</v>
      </c>
      <c r="K27">
        <f t="shared" si="7"/>
        <v>0</v>
      </c>
      <c r="L27">
        <f t="shared" si="8"/>
        <v>0</v>
      </c>
      <c r="M27">
        <f t="shared" si="9"/>
        <v>1.1752011936438</v>
      </c>
      <c r="N27">
        <f t="shared" si="10"/>
        <v>0</v>
      </c>
      <c r="O27">
        <f t="shared" si="11"/>
        <v>0.76159415595576496</v>
      </c>
      <c r="P27">
        <f t="shared" si="12"/>
        <v>0</v>
      </c>
      <c r="Q27">
        <f t="shared" si="13"/>
        <v>0.84147098480789695</v>
      </c>
      <c r="R27">
        <f t="shared" si="14"/>
        <v>0.54030230586813999</v>
      </c>
      <c r="S27">
        <f t="shared" si="15"/>
        <v>0</v>
      </c>
      <c r="T27">
        <f t="shared" si="16"/>
        <v>0</v>
      </c>
      <c r="U27">
        <f t="shared" si="17"/>
        <v>-1.3130352854993299</v>
      </c>
      <c r="V27">
        <f t="shared" si="18"/>
        <v>0</v>
      </c>
      <c r="W27">
        <f t="shared" si="19"/>
        <v>-0.850918128239322</v>
      </c>
      <c r="X27">
        <f t="shared" si="20"/>
        <v>0</v>
      </c>
      <c r="Y27">
        <f t="shared" si="21"/>
        <v>-1.1883951057781199</v>
      </c>
      <c r="Z27">
        <f t="shared" si="22"/>
        <v>0.64805427366388502</v>
      </c>
      <c r="AA27">
        <f t="shared" si="23"/>
        <v>0</v>
      </c>
      <c r="AB27">
        <f t="shared" si="24"/>
        <v>1.8508157176809299</v>
      </c>
      <c r="AC27">
        <f t="shared" si="25"/>
        <v>0</v>
      </c>
      <c r="AD27">
        <f t="shared" si="26"/>
        <v>0</v>
      </c>
      <c r="AE27">
        <f t="shared" si="27"/>
        <v>1.5707963267949001</v>
      </c>
      <c r="AF27">
        <f t="shared" si="28"/>
        <v>0</v>
      </c>
      <c r="AG27">
        <f t="shared" si="29"/>
        <v>0.68218817692092104</v>
      </c>
      <c r="AH27">
        <f t="shared" si="30"/>
        <v>0</v>
      </c>
      <c r="AI27">
        <f t="shared" si="31"/>
        <v>2.2661800709136002</v>
      </c>
      <c r="AJ27">
        <f t="shared" si="32"/>
        <v>0.54030230586813999</v>
      </c>
      <c r="AK27">
        <f t="shared" si="33"/>
        <v>0.84147098480789695</v>
      </c>
      <c r="AL27">
        <f t="shared" si="34"/>
        <v>0.70710678118654802</v>
      </c>
      <c r="AM27">
        <f t="shared" si="35"/>
        <v>0.70710678118654702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B05BF-F286-DC49-88E2-EF053E086205}">
  <dimension ref="A1:G11"/>
  <sheetViews>
    <sheetView workbookViewId="0">
      <selection activeCell="G5" sqref="G5"/>
    </sheetView>
  </sheetViews>
  <sheetFormatPr baseColWidth="10" defaultRowHeight="16" x14ac:dyDescent="0.2"/>
  <sheetData>
    <row r="1" spans="1:7" x14ac:dyDescent="0.2">
      <c r="A1" t="s">
        <v>27</v>
      </c>
      <c r="B1" t="s">
        <v>28</v>
      </c>
      <c r="C1" t="s">
        <v>31</v>
      </c>
      <c r="D1" t="s">
        <v>32</v>
      </c>
      <c r="F1" t="s">
        <v>34</v>
      </c>
      <c r="G1" t="s">
        <v>33</v>
      </c>
    </row>
    <row r="2" spans="1:7" x14ac:dyDescent="0.2">
      <c r="A2" t="s">
        <v>29</v>
      </c>
      <c r="B2" s="1" t="s">
        <v>30</v>
      </c>
      <c r="C2" t="str">
        <f>IMPRODUCT(A2,B2)</f>
        <v>-32-i</v>
      </c>
      <c r="D2">
        <f>IMREAL(IMDIV(A2,B2))</f>
        <v>0.19512195121951201</v>
      </c>
      <c r="E2">
        <f>IMAGINARY(IMDIV(A2,B2))</f>
        <v>-0.75609756097560998</v>
      </c>
      <c r="F2" t="str">
        <f>IMSUM(A2,B2)</f>
        <v>-1+9i</v>
      </c>
      <c r="G2" t="str">
        <f>IMSUB(A2,B2)</f>
        <v>7-i</v>
      </c>
    </row>
    <row r="3" spans="1:7" x14ac:dyDescent="0.2">
      <c r="A3">
        <v>3</v>
      </c>
      <c r="B3" t="s">
        <v>35</v>
      </c>
      <c r="C3" t="str">
        <f t="shared" ref="C3:C10" si="0">IMPRODUCT(A3,B3)</f>
        <v>9i</v>
      </c>
      <c r="D3">
        <f t="shared" ref="D3:D9" si="1">IMREAL(IMDIV(A3,B3))</f>
        <v>0</v>
      </c>
      <c r="E3">
        <f t="shared" ref="E3:E9" si="2">IMAGINARY(IMDIV(A3,B3))</f>
        <v>-1</v>
      </c>
      <c r="F3" t="str">
        <f t="shared" ref="F3:F10" si="3">IMSUM(A3,B3)</f>
        <v>3+3i</v>
      </c>
      <c r="G3" t="str">
        <f t="shared" ref="G3:G10" si="4">IMSUB(A3,B3)</f>
        <v>3-3i</v>
      </c>
    </row>
    <row r="4" spans="1:7" x14ac:dyDescent="0.2">
      <c r="A4">
        <v>0</v>
      </c>
      <c r="B4" t="s">
        <v>36</v>
      </c>
      <c r="C4" t="str">
        <f t="shared" si="0"/>
        <v>0</v>
      </c>
      <c r="D4">
        <f t="shared" si="1"/>
        <v>0</v>
      </c>
      <c r="E4">
        <f t="shared" si="2"/>
        <v>0</v>
      </c>
      <c r="F4" t="str">
        <f t="shared" si="3"/>
        <v>2-8i</v>
      </c>
      <c r="G4" t="str">
        <f t="shared" si="4"/>
        <v>-2+8i</v>
      </c>
    </row>
    <row r="5" spans="1:7" x14ac:dyDescent="0.2">
      <c r="A5" t="s">
        <v>4</v>
      </c>
      <c r="B5" t="s">
        <v>3</v>
      </c>
      <c r="D5" s="1"/>
      <c r="E5" s="1"/>
    </row>
    <row r="6" spans="1:7" x14ac:dyDescent="0.2">
      <c r="A6" t="s">
        <v>3</v>
      </c>
      <c r="B6" t="s">
        <v>3</v>
      </c>
      <c r="C6" t="str">
        <f t="shared" si="0"/>
        <v>-1</v>
      </c>
      <c r="D6">
        <f t="shared" si="1"/>
        <v>1</v>
      </c>
      <c r="E6">
        <f t="shared" si="2"/>
        <v>0</v>
      </c>
      <c r="F6" t="str">
        <f t="shared" si="3"/>
        <v>2i</v>
      </c>
      <c r="G6" t="str">
        <f t="shared" si="4"/>
        <v>0</v>
      </c>
    </row>
    <row r="7" spans="1:7" x14ac:dyDescent="0.2">
      <c r="A7">
        <v>0</v>
      </c>
      <c r="C7" t="str">
        <f t="shared" si="0"/>
        <v>0</v>
      </c>
      <c r="F7" t="str">
        <f t="shared" si="3"/>
        <v>0</v>
      </c>
      <c r="G7" t="str">
        <f t="shared" si="4"/>
        <v>0</v>
      </c>
    </row>
    <row r="8" spans="1:7" x14ac:dyDescent="0.2">
      <c r="C8" t="str">
        <f t="shared" si="0"/>
        <v>0</v>
      </c>
      <c r="F8" t="str">
        <f t="shared" si="3"/>
        <v>0</v>
      </c>
      <c r="G8" t="str">
        <f t="shared" si="4"/>
        <v>0</v>
      </c>
    </row>
    <row r="9" spans="1:7" x14ac:dyDescent="0.2">
      <c r="A9">
        <v>-12</v>
      </c>
      <c r="B9">
        <v>1</v>
      </c>
      <c r="C9" t="str">
        <f t="shared" si="0"/>
        <v>-12</v>
      </c>
      <c r="D9">
        <f t="shared" si="1"/>
        <v>-12</v>
      </c>
      <c r="E9">
        <f t="shared" si="2"/>
        <v>0</v>
      </c>
      <c r="F9" t="str">
        <f t="shared" si="3"/>
        <v>-11</v>
      </c>
      <c r="G9" t="str">
        <f t="shared" si="4"/>
        <v>-13</v>
      </c>
    </row>
    <row r="10" spans="1:7" x14ac:dyDescent="0.2">
      <c r="A10">
        <v>7</v>
      </c>
      <c r="C10" t="str">
        <f t="shared" si="0"/>
        <v>0</v>
      </c>
      <c r="F10" t="str">
        <f t="shared" si="3"/>
        <v>7</v>
      </c>
      <c r="G10" t="str">
        <f t="shared" si="4"/>
        <v>7</v>
      </c>
    </row>
    <row r="11" spans="1:7" x14ac:dyDescent="0.2">
      <c r="A11" t="str">
        <f>COMPLEX(0,1,"i")</f>
        <v>i</v>
      </c>
      <c r="B11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C08B7-8825-9D4F-AC9F-41D5BDE02649}">
  <dimension ref="A1"/>
  <sheetViews>
    <sheetView tabSelected="1" workbookViewId="0">
      <selection activeCell="A2" sqref="A2"/>
    </sheetView>
  </sheetViews>
  <sheetFormatPr baseColWidth="10" defaultRowHeight="16" x14ac:dyDescent="0.2"/>
  <sheetData>
    <row r="1" spans="1:1" x14ac:dyDescent="0.2">
      <c r="A1" s="3">
        <v>1.0000000000000001E-5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METADATA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2023-03-08T23:06:02Z</dcterms:created>
  <dcterms:modified xsi:type="dcterms:W3CDTF">2023-03-11T22:48:58Z</dcterms:modified>
</cp:coreProperties>
</file>